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15" activeTab="0"/>
  </bookViews>
  <sheets>
    <sheet name="Uygulama Risk Degerlendirme" sheetId="1" r:id="rId1"/>
  </sheets>
  <externalReferences>
    <externalReference r:id="rId4"/>
    <externalReference r:id="rId5"/>
    <externalReference r:id="rId6"/>
  </externalReferences>
  <definedNames>
    <definedName name="Change_Role">#REF!</definedName>
    <definedName name="ChangeRole">#REF!</definedName>
    <definedName name="Degree_of_Inluence_or_Impact">#REF!</definedName>
    <definedName name="Degree_of_Inluence_or_Support">#REF!</definedName>
    <definedName name="Degree_of_Support">#REF!</definedName>
    <definedName name="HalfRatings">#REF!</definedName>
    <definedName name="Impact">#REF!</definedName>
    <definedName name="Influence">#REF!</definedName>
    <definedName name="Issue?">'[1]Administration'!#REF!</definedName>
    <definedName name="Priority">'[2]Administration'!$F$7:$F$10</definedName>
    <definedName name="Ratings">#REF!</definedName>
    <definedName name="Status">'[2]Administration'!$D$7:$D$10</definedName>
    <definedName name="Status1">'[3]Administration'!$D$7:$D$11</definedName>
    <definedName name="Support">#REF!</definedName>
    <definedName name="Team">'[2]Administration'!$B$13:$B$16</definedName>
    <definedName name="Workstream">'[2]Administration'!$B$7:$B$10</definedName>
  </definedNames>
  <calcPr fullCalcOnLoad="1"/>
</workbook>
</file>

<file path=xl/sharedStrings.xml><?xml version="1.0" encoding="utf-8"?>
<sst xmlns="http://schemas.openxmlformats.org/spreadsheetml/2006/main" count="104" uniqueCount="39">
  <si>
    <t>Düşük</t>
  </si>
  <si>
    <t>Orta</t>
  </si>
  <si>
    <t>Yüksek</t>
  </si>
  <si>
    <t>Merkezi</t>
  </si>
  <si>
    <t>Dağınık</t>
  </si>
  <si>
    <t>Hayır</t>
  </si>
  <si>
    <t>Evet</t>
  </si>
  <si>
    <t>Gizlilik</t>
  </si>
  <si>
    <t>Bütünlük</t>
  </si>
  <si>
    <t>Erişilebilirlik</t>
  </si>
  <si>
    <t>Uygulamalar için risk değerlendirme soruları</t>
  </si>
  <si>
    <t>Uygulamanın vatandaşa sunulan hizmetler açısından kritiklik derecesi</t>
  </si>
  <si>
    <t>Uygulamanın Kurumun faaliyetleri ve raporlamaları açısından sağladığı otomasyon seviyesi</t>
  </si>
  <si>
    <t>Uygulama altyapısının ve yönetiminin merkezi ya da dağınık olma durumu (örn. taşra)</t>
  </si>
  <si>
    <t>Uygulamaya uzaktan erişim mevcut olup olmadığı</t>
  </si>
  <si>
    <t>Uygulamanın kurumun hizmet ve faaliyetlerine olan etkisi</t>
  </si>
  <si>
    <t>Uygulama üzerinde denetim dönemi içerisinde gerçekleşen değişiklik sıklığı</t>
  </si>
  <si>
    <t xml:space="preserve">Uygulama üzerinde denetim dönemi içerisinde yaşanan kesintilerin oranı </t>
  </si>
  <si>
    <t>Uygulamanın yönetiminde üçüncü partilere bağımlılık seviyesi</t>
  </si>
  <si>
    <t xml:space="preserve">Uygulamanın programlama dili ve altyapısı (veritabanı vs.) açısından güncel teknolojilerin takip edilip edilmediği </t>
  </si>
  <si>
    <t>Uygulamanın bilgi güvenliği açısından kuruma ifade ettiği değer</t>
  </si>
  <si>
    <t>Uygulamanın kurumun ana faaliyet alanlarına ve iş süreçlerine olan destek seviyesi</t>
  </si>
  <si>
    <t>Uygulamanın mali hesapların oluşumu, finansal tabloların güncellenmesi ve finansal raporlama açısından önem derecesi</t>
  </si>
  <si>
    <t>#</t>
  </si>
  <si>
    <t>Cevap</t>
  </si>
  <si>
    <t>Ağırlığı</t>
  </si>
  <si>
    <t>Verilebilecek Cevaplar ve Ağırlıkları*</t>
  </si>
  <si>
    <t>* Bir cevabın ağırlığı 1'i geçemez</t>
  </si>
  <si>
    <t>** Soru katsayılarının toplamı 100'ü geçmemelidir</t>
  </si>
  <si>
    <t>Risk Notu***</t>
  </si>
  <si>
    <t>*** Ortaya çıkan toplamın 4'e bölünmesi ile elde edilir.</t>
  </si>
  <si>
    <t>Verilen Cevap (Örnek)</t>
  </si>
  <si>
    <t>Puan (Örnek)</t>
  </si>
  <si>
    <t>Uygulama (Örnek)</t>
  </si>
  <si>
    <t>Soru Katsatyısı*</t>
  </si>
  <si>
    <t>Uygulama üzerinde tanımlı kullanıcı sayısı</t>
  </si>
  <si>
    <t>Uygulama üzerinden gerçekleştirilen işlem hacmi</t>
  </si>
  <si>
    <t>Uygulamaya ilişkin yıllık karşılaşılan hata/problem sayısı</t>
  </si>
  <si>
    <t>Uygulama üzerinde denetim dönemi içerisinde teknolojik dönüşüm (örn. ana sunucular,) gerçekleşme durumu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</si>
</sst>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[$€-2]* #,##0.00_-;\-[$€-2]* #,##0.00_-;_-[$€-2]* &quot;-&quot;??_-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2"/>
      <color indexed="10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ashed"/>
    </border>
    <border>
      <left/>
      <right/>
      <top/>
      <bottom style="dashed"/>
    </border>
    <border>
      <left style="medium"/>
      <right style="hair"/>
      <top style="thin"/>
      <bottom style="dashed"/>
    </border>
    <border>
      <left style="medium"/>
      <right style="hair"/>
      <top/>
      <bottom style="dashed"/>
    </border>
    <border>
      <left style="medium"/>
      <right style="medium"/>
      <top/>
      <bottom style="dashed"/>
    </border>
    <border>
      <left style="thin"/>
      <right style="thin"/>
      <top style="dashed"/>
      <bottom style="dashed"/>
    </border>
    <border>
      <left/>
      <right/>
      <top style="dashed"/>
      <bottom style="dashed"/>
    </border>
    <border>
      <left style="medium"/>
      <right style="hair"/>
      <top style="dashed"/>
      <bottom style="dashed"/>
    </border>
    <border>
      <left style="medium"/>
      <right style="medium"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/>
    </border>
    <border>
      <left style="medium"/>
      <right style="hair"/>
      <top style="dashed"/>
      <bottom style="medium"/>
    </border>
    <border>
      <left style="medium"/>
      <right style="medium"/>
      <top style="dashed"/>
      <bottom style="medium"/>
    </border>
    <border>
      <left style="hair"/>
      <right style="medium"/>
      <top style="thin"/>
      <bottom style="dashed"/>
    </border>
    <border>
      <left style="hair"/>
      <right style="medium"/>
      <top style="dashed"/>
      <bottom style="dashed"/>
    </border>
    <border>
      <left style="hair"/>
      <right style="medium"/>
      <top style="dashed"/>
      <bottom style="medium"/>
    </border>
    <border>
      <left style="hair"/>
      <right style="medium"/>
      <top/>
      <bottom style="dashed"/>
    </border>
    <border>
      <left style="medium"/>
      <right/>
      <top style="thin">
        <color rgb="FF7F7F7F"/>
      </top>
      <bottom style="medium"/>
    </border>
    <border>
      <left/>
      <right style="medium"/>
      <top style="thin">
        <color rgb="FF7F7F7F"/>
      </top>
      <bottom style="medium"/>
    </border>
    <border>
      <left style="thin"/>
      <right style="thin"/>
      <top/>
      <bottom/>
    </border>
    <border>
      <left style="medium"/>
      <right/>
      <top style="medium"/>
      <bottom style="thin">
        <color rgb="FF7F7F7F"/>
      </bottom>
    </border>
    <border>
      <left/>
      <right style="medium"/>
      <top style="medium"/>
      <bottom style="thin">
        <color rgb="FF7F7F7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8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2" borderId="13" xfId="0" applyFont="1" applyFill="1" applyBorder="1" applyAlignment="1">
      <alignment/>
    </xf>
    <xf numFmtId="0" fontId="42" fillId="2" borderId="14" xfId="0" applyFont="1" applyFill="1" applyBorder="1" applyAlignment="1">
      <alignment/>
    </xf>
    <xf numFmtId="0" fontId="42" fillId="4" borderId="13" xfId="0" applyFont="1" applyFill="1" applyBorder="1" applyAlignment="1">
      <alignment/>
    </xf>
    <xf numFmtId="0" fontId="42" fillId="4" borderId="14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5" borderId="15" xfId="0" applyFont="1" applyFill="1" applyBorder="1" applyAlignment="1">
      <alignment/>
    </xf>
    <xf numFmtId="0" fontId="42" fillId="34" borderId="15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16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2" borderId="20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42" fillId="34" borderId="22" xfId="0" applyFont="1" applyFill="1" applyBorder="1" applyAlignment="1">
      <alignment/>
    </xf>
    <xf numFmtId="0" fontId="0" fillId="5" borderId="22" xfId="0" applyFill="1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/>
    </xf>
    <xf numFmtId="0" fontId="0" fillId="4" borderId="25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42" fillId="34" borderId="26" xfId="0" applyFont="1" applyFill="1" applyBorder="1" applyAlignment="1">
      <alignment/>
    </xf>
    <xf numFmtId="0" fontId="0" fillId="5" borderId="26" xfId="0" applyFill="1" applyBorder="1" applyAlignment="1">
      <alignment/>
    </xf>
    <xf numFmtId="0" fontId="0" fillId="0" borderId="23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/>
    </xf>
    <xf numFmtId="0" fontId="0" fillId="2" borderId="29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42" fillId="34" borderId="30" xfId="0" applyFont="1" applyFill="1" applyBorder="1" applyAlignment="1">
      <alignment/>
    </xf>
    <xf numFmtId="0" fontId="0" fillId="5" borderId="30" xfId="0" applyFill="1" applyBorder="1" applyAlignment="1">
      <alignment/>
    </xf>
    <xf numFmtId="9" fontId="44" fillId="2" borderId="31" xfId="63" applyFont="1" applyFill="1" applyBorder="1" applyAlignment="1">
      <alignment/>
    </xf>
    <xf numFmtId="9" fontId="44" fillId="2" borderId="32" xfId="63" applyFont="1" applyFill="1" applyBorder="1" applyAlignment="1">
      <alignment/>
    </xf>
    <xf numFmtId="9" fontId="44" fillId="2" borderId="33" xfId="63" applyFont="1" applyFill="1" applyBorder="1" applyAlignment="1">
      <alignment/>
    </xf>
    <xf numFmtId="9" fontId="44" fillId="4" borderId="34" xfId="63" applyFont="1" applyFill="1" applyBorder="1" applyAlignment="1">
      <alignment/>
    </xf>
    <xf numFmtId="9" fontId="44" fillId="4" borderId="32" xfId="63" applyFont="1" applyFill="1" applyBorder="1" applyAlignment="1">
      <alignment/>
    </xf>
    <xf numFmtId="9" fontId="44" fillId="4" borderId="33" xfId="63" applyFont="1" applyFill="1" applyBorder="1" applyAlignment="1">
      <alignment/>
    </xf>
    <xf numFmtId="9" fontId="44" fillId="33" borderId="34" xfId="63" applyFont="1" applyFill="1" applyBorder="1" applyAlignment="1">
      <alignment/>
    </xf>
    <xf numFmtId="9" fontId="44" fillId="33" borderId="32" xfId="63" applyFont="1" applyFill="1" applyBorder="1" applyAlignment="1">
      <alignment/>
    </xf>
    <xf numFmtId="9" fontId="44" fillId="33" borderId="33" xfId="63" applyFont="1" applyFill="1" applyBorder="1" applyAlignment="1">
      <alignment/>
    </xf>
    <xf numFmtId="0" fontId="42" fillId="35" borderId="0" xfId="0" applyFont="1" applyFill="1" applyAlignment="1">
      <alignment/>
    </xf>
    <xf numFmtId="0" fontId="45" fillId="20" borderId="35" xfId="46" applyFont="1" applyBorder="1" applyAlignment="1">
      <alignment horizontal="center"/>
    </xf>
    <xf numFmtId="0" fontId="45" fillId="20" borderId="36" xfId="46" applyFont="1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2" fillId="0" borderId="0" xfId="0" applyFont="1" applyAlignment="1">
      <alignment horizontal="center"/>
    </xf>
    <xf numFmtId="0" fontId="45" fillId="20" borderId="38" xfId="46" applyFont="1" applyBorder="1" applyAlignment="1">
      <alignment horizontal="center"/>
    </xf>
    <xf numFmtId="0" fontId="45" fillId="20" borderId="39" xfId="46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uro" xfId="43"/>
    <cellStyle name="EY House" xfId="44"/>
    <cellStyle name="Giriş" xfId="45"/>
    <cellStyle name="Hesaplama" xfId="46"/>
    <cellStyle name="İşaretli Hücre" xfId="47"/>
    <cellStyle name="İyi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4"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clevwfs3\gen06csg\WINDOWS\Temp\notesE1EF34\Risk%20Lo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clevwfs3\gen06csg\Documents%20and%20Settings\decoula\My%20Documents\EY%20Consulting\BAS%20GLobal%20Methodology\Tools\Issue%20Log\Tool%20-%20Issues%20Log%20v0.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clevwfs3\gen06csg\WINDOWS\Temp\notesE1EF34\Issue%20L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About this Tool"/>
      <sheetName val="Risk Log"/>
      <sheetName val="Risk Measures"/>
      <sheetName val="Administr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ol Overview"/>
      <sheetName val="User Guidance"/>
      <sheetName val="Issue Logging Form"/>
      <sheetName val="Issue Log"/>
      <sheetName val="Administration"/>
    </sheetNames>
    <sheetDataSet>
      <sheetData sheetId="4">
        <row r="7">
          <cell r="B7" t="str">
            <v>Workstream 1</v>
          </cell>
          <cell r="D7" t="str">
            <v>Open</v>
          </cell>
          <cell r="F7">
            <v>1</v>
          </cell>
        </row>
        <row r="8">
          <cell r="B8" t="str">
            <v>Workstream 2</v>
          </cell>
          <cell r="D8" t="str">
            <v>Closed</v>
          </cell>
          <cell r="F8">
            <v>2</v>
          </cell>
        </row>
        <row r="9">
          <cell r="B9" t="str">
            <v>Workstream 3</v>
          </cell>
          <cell r="D9" t="str">
            <v>Monitor</v>
          </cell>
          <cell r="F9">
            <v>3</v>
          </cell>
        </row>
        <row r="10">
          <cell r="B10" t="str">
            <v>N/A</v>
          </cell>
          <cell r="D10" t="str">
            <v>N/A</v>
          </cell>
          <cell r="F10" t="str">
            <v>N/A</v>
          </cell>
        </row>
        <row r="13">
          <cell r="B13" t="str">
            <v>AB</v>
          </cell>
        </row>
        <row r="14">
          <cell r="B14" t="str">
            <v>BC</v>
          </cell>
        </row>
        <row r="15">
          <cell r="B15" t="str">
            <v>CD</v>
          </cell>
        </row>
        <row r="16">
          <cell r="B16" t="str">
            <v>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About this Tool"/>
      <sheetName val="Issue Logging Form"/>
      <sheetName val="Issue Log"/>
      <sheetName val="Administration"/>
    </sheetNames>
    <sheetDataSet>
      <sheetData sheetId="4">
        <row r="7">
          <cell r="D7" t="str">
            <v>Not started</v>
          </cell>
        </row>
        <row r="8">
          <cell r="D8" t="str">
            <v>On track</v>
          </cell>
        </row>
        <row r="9">
          <cell r="D9" t="str">
            <v>Going off track</v>
          </cell>
        </row>
        <row r="10">
          <cell r="D10" t="str">
            <v>Off track</v>
          </cell>
        </row>
        <row r="11">
          <cell r="D11" t="str">
            <v>Complete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GridLines="0" tabSelected="1" zoomScalePageLayoutView="0" workbookViewId="0" topLeftCell="A1">
      <selection activeCell="B13" sqref="B13"/>
    </sheetView>
  </sheetViews>
  <sheetFormatPr defaultColWidth="9.140625" defaultRowHeight="12.75"/>
  <cols>
    <col min="1" max="1" width="4.7109375" style="0" customWidth="1"/>
    <col min="2" max="2" width="71.28125" style="23" customWidth="1"/>
    <col min="3" max="3" width="4.7109375" style="0" customWidth="1"/>
    <col min="4" max="4" width="7.57421875" style="0" customWidth="1"/>
    <col min="5" max="5" width="7.7109375" style="0" bestFit="1" customWidth="1"/>
    <col min="6" max="6" width="1.57421875" style="0" customWidth="1"/>
    <col min="7" max="7" width="7.28125" style="0" customWidth="1"/>
    <col min="8" max="8" width="7.7109375" style="0" bestFit="1" customWidth="1"/>
    <col min="9" max="9" width="2.140625" style="0" customWidth="1"/>
    <col min="10" max="10" width="7.28125" style="0" customWidth="1"/>
    <col min="11" max="11" width="7.7109375" style="0" bestFit="1" customWidth="1"/>
    <col min="12" max="12" width="1.8515625" style="0" customWidth="1"/>
    <col min="13" max="13" width="15.28125" style="0" bestFit="1" customWidth="1"/>
    <col min="14" max="14" width="2.140625" style="0" customWidth="1"/>
    <col min="15" max="15" width="21.421875" style="0" bestFit="1" customWidth="1"/>
    <col min="16" max="17" width="15.140625" style="0" customWidth="1"/>
    <col min="19" max="19" width="0" style="0" hidden="1" customWidth="1"/>
  </cols>
  <sheetData>
    <row r="1" spans="1:17" ht="13.5" thickBot="1">
      <c r="A1" s="16" t="s">
        <v>23</v>
      </c>
      <c r="B1" s="20" t="s">
        <v>10</v>
      </c>
      <c r="D1" s="61" t="s">
        <v>26</v>
      </c>
      <c r="E1" s="61"/>
      <c r="F1" s="61"/>
      <c r="G1" s="61"/>
      <c r="H1" s="61"/>
      <c r="I1" s="61"/>
      <c r="J1" s="61"/>
      <c r="K1" s="61"/>
      <c r="O1" s="6" t="s">
        <v>33</v>
      </c>
      <c r="P1" s="15"/>
      <c r="Q1" s="15"/>
    </row>
    <row r="2" spans="1:17" ht="12.75">
      <c r="A2" s="5"/>
      <c r="B2" s="21"/>
      <c r="D2" s="7" t="s">
        <v>24</v>
      </c>
      <c r="E2" s="8" t="s">
        <v>25</v>
      </c>
      <c r="G2" s="9" t="s">
        <v>24</v>
      </c>
      <c r="H2" s="10" t="s">
        <v>25</v>
      </c>
      <c r="J2" s="11" t="s">
        <v>24</v>
      </c>
      <c r="K2" s="12" t="s">
        <v>25</v>
      </c>
      <c r="M2" s="14" t="s">
        <v>34</v>
      </c>
      <c r="O2" s="13" t="s">
        <v>31</v>
      </c>
      <c r="P2" s="13" t="s">
        <v>32</v>
      </c>
      <c r="Q2" s="15"/>
    </row>
    <row r="3" spans="1:19" ht="25.5">
      <c r="A3" s="17">
        <v>1</v>
      </c>
      <c r="B3" s="24" t="s">
        <v>22</v>
      </c>
      <c r="C3" s="25"/>
      <c r="D3" s="26" t="s">
        <v>0</v>
      </c>
      <c r="E3" s="46">
        <v>0.2</v>
      </c>
      <c r="F3" s="25"/>
      <c r="G3" s="27" t="s">
        <v>1</v>
      </c>
      <c r="H3" s="49">
        <v>0.6</v>
      </c>
      <c r="I3" s="25"/>
      <c r="J3" s="28" t="s">
        <v>2</v>
      </c>
      <c r="K3" s="52">
        <v>1</v>
      </c>
      <c r="L3" s="25"/>
      <c r="M3" s="29">
        <v>7</v>
      </c>
      <c r="N3" s="25"/>
      <c r="O3" s="30" t="s">
        <v>1</v>
      </c>
      <c r="P3" s="30">
        <f aca="true" t="shared" si="0" ref="P3:P21">IF(O3=D3,E3,IF(O3=G3,H3,IF(O3=J3,K3)))*M3</f>
        <v>4.2</v>
      </c>
      <c r="S3" s="3" t="e">
        <f>IF(#REF!=#REF!,$E3,IF(#REF!=#REF!,$H3,IF(#REF!=#REF!,$K3,"N/A")))*$M3</f>
        <v>#REF!</v>
      </c>
    </row>
    <row r="4" spans="1:19" ht="12.75">
      <c r="A4" s="1">
        <v>2</v>
      </c>
      <c r="B4" s="31" t="s">
        <v>21</v>
      </c>
      <c r="C4" s="32"/>
      <c r="D4" s="33" t="s">
        <v>0</v>
      </c>
      <c r="E4" s="47">
        <v>0.2</v>
      </c>
      <c r="F4" s="32"/>
      <c r="G4" s="34" t="s">
        <v>1</v>
      </c>
      <c r="H4" s="50">
        <v>0.6</v>
      </c>
      <c r="I4" s="32"/>
      <c r="J4" s="35" t="s">
        <v>2</v>
      </c>
      <c r="K4" s="53">
        <v>1</v>
      </c>
      <c r="L4" s="32"/>
      <c r="M4" s="36">
        <v>7</v>
      </c>
      <c r="N4" s="32"/>
      <c r="O4" s="37" t="s">
        <v>1</v>
      </c>
      <c r="P4" s="37">
        <f t="shared" si="0"/>
        <v>4.2</v>
      </c>
      <c r="S4" s="3" t="e">
        <f>IF(#REF!=#REF!,$E4,IF(#REF!=#REF!,$H4,IF(#REF!=#REF!,$K4,"N/A")))*$M4</f>
        <v>#REF!</v>
      </c>
    </row>
    <row r="5" spans="1:19" ht="12.75">
      <c r="A5" s="1">
        <v>3</v>
      </c>
      <c r="B5" s="31" t="s">
        <v>15</v>
      </c>
      <c r="C5" s="32"/>
      <c r="D5" s="33" t="s">
        <v>0</v>
      </c>
      <c r="E5" s="47">
        <v>0.2</v>
      </c>
      <c r="F5" s="32"/>
      <c r="G5" s="34" t="s">
        <v>1</v>
      </c>
      <c r="H5" s="50">
        <v>0.6</v>
      </c>
      <c r="I5" s="32"/>
      <c r="J5" s="35" t="s">
        <v>2</v>
      </c>
      <c r="K5" s="53">
        <v>1</v>
      </c>
      <c r="L5" s="32"/>
      <c r="M5" s="36">
        <v>6</v>
      </c>
      <c r="N5" s="32"/>
      <c r="O5" s="37" t="s">
        <v>1</v>
      </c>
      <c r="P5" s="37">
        <f t="shared" si="0"/>
        <v>3.5999999999999996</v>
      </c>
      <c r="S5" s="3" t="e">
        <f>IF(#REF!=#REF!,$E5,IF(#REF!=#REF!,$H5,IF(#REF!=#REF!,$K5,"N/A")))*$M5</f>
        <v>#REF!</v>
      </c>
    </row>
    <row r="6" spans="1:19" ht="12.75">
      <c r="A6" s="1">
        <v>4</v>
      </c>
      <c r="B6" s="31" t="s">
        <v>11</v>
      </c>
      <c r="C6" s="32"/>
      <c r="D6" s="33" t="s">
        <v>0</v>
      </c>
      <c r="E6" s="47">
        <v>0.2</v>
      </c>
      <c r="F6" s="32"/>
      <c r="G6" s="34" t="s">
        <v>1</v>
      </c>
      <c r="H6" s="50">
        <v>0.6</v>
      </c>
      <c r="I6" s="32"/>
      <c r="J6" s="35" t="s">
        <v>2</v>
      </c>
      <c r="K6" s="53">
        <v>1</v>
      </c>
      <c r="L6" s="32"/>
      <c r="M6" s="36">
        <v>7</v>
      </c>
      <c r="N6" s="32"/>
      <c r="O6" s="37" t="s">
        <v>1</v>
      </c>
      <c r="P6" s="37">
        <f t="shared" si="0"/>
        <v>4.2</v>
      </c>
      <c r="S6" s="3" t="e">
        <f>IF(#REF!=#REF!,$E6,IF(#REF!=#REF!,$H6,IF(#REF!=#REF!,$K6,"N/A")))*$M6</f>
        <v>#REF!</v>
      </c>
    </row>
    <row r="7" spans="1:19" ht="25.5">
      <c r="A7" s="1">
        <v>5</v>
      </c>
      <c r="B7" s="31" t="s">
        <v>12</v>
      </c>
      <c r="C7" s="32"/>
      <c r="D7" s="33" t="s">
        <v>0</v>
      </c>
      <c r="E7" s="47">
        <v>0.2</v>
      </c>
      <c r="F7" s="32"/>
      <c r="G7" s="34" t="s">
        <v>1</v>
      </c>
      <c r="H7" s="50">
        <v>0.6</v>
      </c>
      <c r="I7" s="32"/>
      <c r="J7" s="35" t="s">
        <v>2</v>
      </c>
      <c r="K7" s="53">
        <v>1</v>
      </c>
      <c r="L7" s="32"/>
      <c r="M7" s="36">
        <v>5</v>
      </c>
      <c r="N7" s="32"/>
      <c r="O7" s="37" t="s">
        <v>1</v>
      </c>
      <c r="P7" s="37">
        <f t="shared" si="0"/>
        <v>3</v>
      </c>
      <c r="S7" s="3" t="e">
        <f>IF(#REF!=#REF!,$E7,IF(#REF!=#REF!,$H7,IF(#REF!=#REF!,$K7,"N/A")))*$M7</f>
        <v>#REF!</v>
      </c>
    </row>
    <row r="8" spans="1:19" ht="12.75">
      <c r="A8" s="1">
        <v>6</v>
      </c>
      <c r="B8" s="31" t="s">
        <v>36</v>
      </c>
      <c r="C8" s="32"/>
      <c r="D8" s="33" t="s">
        <v>0</v>
      </c>
      <c r="E8" s="47">
        <v>0.2</v>
      </c>
      <c r="F8" s="32"/>
      <c r="G8" s="34" t="s">
        <v>1</v>
      </c>
      <c r="H8" s="50">
        <v>0.6</v>
      </c>
      <c r="I8" s="32"/>
      <c r="J8" s="35" t="s">
        <v>2</v>
      </c>
      <c r="K8" s="53">
        <v>1</v>
      </c>
      <c r="L8" s="32"/>
      <c r="M8" s="36">
        <v>5</v>
      </c>
      <c r="N8" s="32"/>
      <c r="O8" s="37" t="s">
        <v>1</v>
      </c>
      <c r="P8" s="37">
        <f t="shared" si="0"/>
        <v>3</v>
      </c>
      <c r="S8" s="3" t="e">
        <f>IF(#REF!=#REF!,$E8,IF(#REF!=#REF!,$H8,IF(#REF!=#REF!,$K8,"N/A")))*$M8</f>
        <v>#REF!</v>
      </c>
    </row>
    <row r="9" spans="1:19" ht="12.75">
      <c r="A9" s="1">
        <v>7</v>
      </c>
      <c r="B9" s="31" t="s">
        <v>35</v>
      </c>
      <c r="C9" s="32"/>
      <c r="D9" s="33" t="s">
        <v>0</v>
      </c>
      <c r="E9" s="47">
        <v>0.2</v>
      </c>
      <c r="F9" s="32"/>
      <c r="G9" s="34" t="s">
        <v>1</v>
      </c>
      <c r="H9" s="50">
        <v>0.6</v>
      </c>
      <c r="I9" s="32"/>
      <c r="J9" s="35" t="s">
        <v>2</v>
      </c>
      <c r="K9" s="53">
        <v>1</v>
      </c>
      <c r="L9" s="32"/>
      <c r="M9" s="36">
        <v>5</v>
      </c>
      <c r="N9" s="32"/>
      <c r="O9" s="37" t="s">
        <v>1</v>
      </c>
      <c r="P9" s="37">
        <f t="shared" si="0"/>
        <v>3</v>
      </c>
      <c r="S9" s="3" t="e">
        <f>IF(#REF!=#REF!,$E9,IF(#REF!=#REF!,$H9,IF(#REF!=#REF!,$K9,"N/A")))*$M9</f>
        <v>#REF!</v>
      </c>
    </row>
    <row r="10" spans="1:19" ht="25.5">
      <c r="A10" s="1">
        <v>8</v>
      </c>
      <c r="B10" s="31" t="s">
        <v>13</v>
      </c>
      <c r="C10" s="32"/>
      <c r="D10" s="33" t="s">
        <v>3</v>
      </c>
      <c r="E10" s="47">
        <v>0</v>
      </c>
      <c r="F10" s="32"/>
      <c r="G10" s="34" t="s">
        <v>4</v>
      </c>
      <c r="H10" s="50">
        <v>1</v>
      </c>
      <c r="I10" s="32"/>
      <c r="J10" s="35"/>
      <c r="K10" s="53"/>
      <c r="L10" s="32"/>
      <c r="M10" s="36">
        <v>5</v>
      </c>
      <c r="N10" s="32"/>
      <c r="O10" s="37" t="s">
        <v>3</v>
      </c>
      <c r="P10" s="37">
        <f t="shared" si="0"/>
        <v>0</v>
      </c>
      <c r="S10" s="2" t="e">
        <f>IF(#REF!=#REF!,$E10,IF(#REF!=#REF!,$H10,IF(#REF!=#REF!,$K10,"N/A")))*$M10</f>
        <v>#REF!</v>
      </c>
    </row>
    <row r="11" spans="1:19" ht="12.75">
      <c r="A11" s="1">
        <v>9</v>
      </c>
      <c r="B11" s="31" t="s">
        <v>14</v>
      </c>
      <c r="C11" s="32"/>
      <c r="D11" s="33" t="s">
        <v>5</v>
      </c>
      <c r="E11" s="47">
        <v>0</v>
      </c>
      <c r="F11" s="32"/>
      <c r="G11" s="34" t="s">
        <v>6</v>
      </c>
      <c r="H11" s="50">
        <v>1</v>
      </c>
      <c r="I11" s="32"/>
      <c r="J11" s="35"/>
      <c r="K11" s="53"/>
      <c r="L11" s="32"/>
      <c r="M11" s="36">
        <v>5</v>
      </c>
      <c r="N11" s="32"/>
      <c r="O11" s="37" t="s">
        <v>6</v>
      </c>
      <c r="P11" s="37">
        <f t="shared" si="0"/>
        <v>5</v>
      </c>
      <c r="S11" s="2" t="e">
        <f>IF(#REF!=#REF!,$E11,IF(#REF!=#REF!,$H11,IF(#REF!=#REF!,$K11,"N/A")))*$M11</f>
        <v>#REF!</v>
      </c>
    </row>
    <row r="12" spans="1:19" ht="12.75">
      <c r="A12" s="1">
        <v>10</v>
      </c>
      <c r="B12" s="31" t="s">
        <v>37</v>
      </c>
      <c r="C12" s="32"/>
      <c r="D12" s="33" t="s">
        <v>0</v>
      </c>
      <c r="E12" s="47">
        <v>0.2</v>
      </c>
      <c r="F12" s="32"/>
      <c r="G12" s="34" t="s">
        <v>1</v>
      </c>
      <c r="H12" s="50">
        <v>0.6</v>
      </c>
      <c r="I12" s="32"/>
      <c r="J12" s="35" t="s">
        <v>2</v>
      </c>
      <c r="K12" s="53">
        <v>1</v>
      </c>
      <c r="L12" s="32"/>
      <c r="M12" s="36">
        <v>5</v>
      </c>
      <c r="N12" s="32"/>
      <c r="O12" s="37" t="s">
        <v>1</v>
      </c>
      <c r="P12" s="37">
        <f t="shared" si="0"/>
        <v>3</v>
      </c>
      <c r="S12" s="3" t="e">
        <f>IF(#REF!=#REF!,$E12,IF(#REF!=#REF!,$H12,IF(#REF!=#REF!,$K12,"N/A")))*$M12</f>
        <v>#REF!</v>
      </c>
    </row>
    <row r="13" spans="1:19" ht="25.5">
      <c r="A13" s="1">
        <v>11</v>
      </c>
      <c r="B13" s="31" t="s">
        <v>38</v>
      </c>
      <c r="C13" s="32"/>
      <c r="D13" s="33" t="s">
        <v>5</v>
      </c>
      <c r="E13" s="47">
        <v>0</v>
      </c>
      <c r="F13" s="32"/>
      <c r="G13" s="34" t="s">
        <v>6</v>
      </c>
      <c r="H13" s="50">
        <v>1</v>
      </c>
      <c r="I13" s="32"/>
      <c r="J13" s="35"/>
      <c r="K13" s="53"/>
      <c r="L13" s="32"/>
      <c r="M13" s="36">
        <v>7</v>
      </c>
      <c r="N13" s="32"/>
      <c r="O13" s="37" t="s">
        <v>6</v>
      </c>
      <c r="P13" s="37">
        <f t="shared" si="0"/>
        <v>7</v>
      </c>
      <c r="S13" s="2" t="e">
        <f>IF(#REF!=#REF!,$E13,IF(#REF!=#REF!,$H13,IF(#REF!=#REF!,$K13,"N/A")))*$M13</f>
        <v>#REF!</v>
      </c>
    </row>
    <row r="14" spans="1:19" ht="12.75">
      <c r="A14" s="1">
        <v>12</v>
      </c>
      <c r="B14" s="31" t="s">
        <v>16</v>
      </c>
      <c r="C14" s="32"/>
      <c r="D14" s="33" t="s">
        <v>0</v>
      </c>
      <c r="E14" s="47">
        <v>0.2</v>
      </c>
      <c r="F14" s="32"/>
      <c r="G14" s="34" t="s">
        <v>1</v>
      </c>
      <c r="H14" s="50">
        <v>0.6</v>
      </c>
      <c r="I14" s="32"/>
      <c r="J14" s="35" t="s">
        <v>2</v>
      </c>
      <c r="K14" s="53">
        <v>1</v>
      </c>
      <c r="L14" s="32"/>
      <c r="M14" s="36">
        <v>5</v>
      </c>
      <c r="N14" s="32"/>
      <c r="O14" s="37" t="s">
        <v>1</v>
      </c>
      <c r="P14" s="37">
        <f t="shared" si="0"/>
        <v>3</v>
      </c>
      <c r="S14" s="3" t="e">
        <f>IF(#REF!=#REF!,$E14,IF(#REF!=#REF!,$H14,IF(#REF!=#REF!,$K14,"N/A")))*$M14</f>
        <v>#REF!</v>
      </c>
    </row>
    <row r="15" spans="1:19" ht="12.75">
      <c r="A15" s="1">
        <v>13</v>
      </c>
      <c r="B15" s="31" t="s">
        <v>18</v>
      </c>
      <c r="C15" s="32"/>
      <c r="D15" s="33" t="s">
        <v>0</v>
      </c>
      <c r="E15" s="47">
        <v>0.2</v>
      </c>
      <c r="F15" s="32"/>
      <c r="G15" s="34" t="s">
        <v>1</v>
      </c>
      <c r="H15" s="50">
        <v>0.6</v>
      </c>
      <c r="I15" s="32"/>
      <c r="J15" s="35" t="s">
        <v>2</v>
      </c>
      <c r="K15" s="53">
        <v>1</v>
      </c>
      <c r="L15" s="32"/>
      <c r="M15" s="36">
        <v>7</v>
      </c>
      <c r="N15" s="32"/>
      <c r="O15" s="37" t="s">
        <v>1</v>
      </c>
      <c r="P15" s="37">
        <f t="shared" si="0"/>
        <v>4.2</v>
      </c>
      <c r="S15" s="3" t="e">
        <f>IF(#REF!=#REF!,$E15,IF(#REF!=#REF!,$H15,IF(#REF!=#REF!,$K15,"N/A")))*$M15</f>
        <v>#REF!</v>
      </c>
    </row>
    <row r="16" spans="1:19" ht="12.75">
      <c r="A16" s="1">
        <v>14</v>
      </c>
      <c r="B16" s="31" t="s">
        <v>17</v>
      </c>
      <c r="C16" s="32"/>
      <c r="D16" s="33" t="s">
        <v>0</v>
      </c>
      <c r="E16" s="47">
        <v>0.2</v>
      </c>
      <c r="F16" s="32"/>
      <c r="G16" s="34" t="s">
        <v>1</v>
      </c>
      <c r="H16" s="50">
        <v>0.6</v>
      </c>
      <c r="I16" s="32"/>
      <c r="J16" s="35" t="s">
        <v>2</v>
      </c>
      <c r="K16" s="53">
        <v>1</v>
      </c>
      <c r="L16" s="32"/>
      <c r="M16" s="36">
        <v>7</v>
      </c>
      <c r="N16" s="32"/>
      <c r="O16" s="37" t="s">
        <v>1</v>
      </c>
      <c r="P16" s="37">
        <f t="shared" si="0"/>
        <v>4.2</v>
      </c>
      <c r="S16" s="3" t="e">
        <f>IF(#REF!=#REF!,$E16,IF(#REF!=#REF!,$H16,IF(#REF!=#REF!,$K16,"N/A")))*$M16</f>
        <v>#REF!</v>
      </c>
    </row>
    <row r="17" spans="1:19" ht="25.5">
      <c r="A17" s="1">
        <v>15</v>
      </c>
      <c r="B17" s="31" t="s">
        <v>19</v>
      </c>
      <c r="C17" s="32"/>
      <c r="D17" s="33" t="s">
        <v>6</v>
      </c>
      <c r="E17" s="47">
        <v>0</v>
      </c>
      <c r="F17" s="32"/>
      <c r="G17" s="34" t="s">
        <v>5</v>
      </c>
      <c r="H17" s="50">
        <v>1</v>
      </c>
      <c r="I17" s="32"/>
      <c r="J17" s="35"/>
      <c r="K17" s="53"/>
      <c r="L17" s="32"/>
      <c r="M17" s="36">
        <v>5</v>
      </c>
      <c r="N17" s="32"/>
      <c r="O17" s="37" t="s">
        <v>6</v>
      </c>
      <c r="P17" s="37">
        <f t="shared" si="0"/>
        <v>0</v>
      </c>
      <c r="S17" s="2" t="e">
        <f>IF(#REF!=#REF!,$E17,IF(#REF!=#REF!,$H17,IF(#REF!=#REF!,$K17,"N/A")))*$M17</f>
        <v>#REF!</v>
      </c>
    </row>
    <row r="18" spans="1:19" ht="12.75">
      <c r="A18" s="58">
        <v>16</v>
      </c>
      <c r="B18" s="31" t="s">
        <v>20</v>
      </c>
      <c r="C18" s="32"/>
      <c r="D18" s="33"/>
      <c r="E18" s="47"/>
      <c r="F18" s="32"/>
      <c r="G18" s="34"/>
      <c r="H18" s="50"/>
      <c r="I18" s="32"/>
      <c r="J18" s="35"/>
      <c r="K18" s="53"/>
      <c r="L18" s="32"/>
      <c r="M18" s="36"/>
      <c r="N18" s="32"/>
      <c r="O18" s="37"/>
      <c r="P18" s="37">
        <f t="shared" si="0"/>
        <v>0</v>
      </c>
      <c r="S18" s="2"/>
    </row>
    <row r="19" spans="1:19" ht="12.75">
      <c r="A19" s="59"/>
      <c r="B19" s="38" t="s">
        <v>7</v>
      </c>
      <c r="C19" s="32"/>
      <c r="D19" s="33" t="s">
        <v>0</v>
      </c>
      <c r="E19" s="47">
        <v>0.2</v>
      </c>
      <c r="F19" s="32"/>
      <c r="G19" s="34" t="s">
        <v>1</v>
      </c>
      <c r="H19" s="50">
        <v>0.6</v>
      </c>
      <c r="I19" s="32"/>
      <c r="J19" s="35" t="s">
        <v>2</v>
      </c>
      <c r="K19" s="53">
        <v>1</v>
      </c>
      <c r="L19" s="32"/>
      <c r="M19" s="36">
        <v>4</v>
      </c>
      <c r="N19" s="32"/>
      <c r="O19" s="37" t="s">
        <v>1</v>
      </c>
      <c r="P19" s="37">
        <f t="shared" si="0"/>
        <v>2.4</v>
      </c>
      <c r="S19" s="3" t="e">
        <f>IF(#REF!=#REF!,$E19,IF(#REF!=#REF!,$H19,IF(#REF!=#REF!,$K19,"N/A")))*$M19</f>
        <v>#REF!</v>
      </c>
    </row>
    <row r="20" spans="1:19" ht="12.75">
      <c r="A20" s="59"/>
      <c r="B20" s="38" t="s">
        <v>8</v>
      </c>
      <c r="C20" s="32"/>
      <c r="D20" s="33" t="s">
        <v>0</v>
      </c>
      <c r="E20" s="47">
        <v>0.2</v>
      </c>
      <c r="F20" s="32"/>
      <c r="G20" s="34" t="s">
        <v>1</v>
      </c>
      <c r="H20" s="50">
        <v>0.6</v>
      </c>
      <c r="I20" s="32"/>
      <c r="J20" s="35" t="s">
        <v>2</v>
      </c>
      <c r="K20" s="53">
        <v>1</v>
      </c>
      <c r="L20" s="32"/>
      <c r="M20" s="36">
        <v>4</v>
      </c>
      <c r="N20" s="32"/>
      <c r="O20" s="37" t="s">
        <v>1</v>
      </c>
      <c r="P20" s="37">
        <f t="shared" si="0"/>
        <v>2.4</v>
      </c>
      <c r="S20" s="3" t="e">
        <f>IF(#REF!=#REF!,$E20,IF(#REF!=#REF!,$H20,IF(#REF!=#REF!,$K20,"N/A")))*$M20</f>
        <v>#REF!</v>
      </c>
    </row>
    <row r="21" spans="1:19" ht="13.5" thickBot="1">
      <c r="A21" s="60"/>
      <c r="B21" s="39" t="s">
        <v>9</v>
      </c>
      <c r="C21" s="40"/>
      <c r="D21" s="41" t="s">
        <v>0</v>
      </c>
      <c r="E21" s="48">
        <v>0.2</v>
      </c>
      <c r="F21" s="40"/>
      <c r="G21" s="42" t="s">
        <v>1</v>
      </c>
      <c r="H21" s="51">
        <v>0.6</v>
      </c>
      <c r="I21" s="40"/>
      <c r="J21" s="43" t="s">
        <v>2</v>
      </c>
      <c r="K21" s="54">
        <v>1</v>
      </c>
      <c r="L21" s="40"/>
      <c r="M21" s="44">
        <v>4</v>
      </c>
      <c r="N21" s="40"/>
      <c r="O21" s="45" t="s">
        <v>1</v>
      </c>
      <c r="P21" s="45">
        <f t="shared" si="0"/>
        <v>2.4</v>
      </c>
      <c r="S21" s="3" t="e">
        <f>IF(#REF!=#REF!,$E21,IF(#REF!=#REF!,$H21,IF(#REF!=#REF!,$K21,"N/A")))*$M21</f>
        <v>#REF!</v>
      </c>
    </row>
    <row r="22" spans="1:16" ht="12.75">
      <c r="A22" s="4"/>
      <c r="B22" s="22"/>
      <c r="M22" s="55">
        <f>SUM(M3:M21)</f>
        <v>100</v>
      </c>
      <c r="O22" s="19"/>
      <c r="P22" s="19"/>
    </row>
    <row r="23" ht="13.5" thickBot="1">
      <c r="B23" s="18" t="s">
        <v>27</v>
      </c>
    </row>
    <row r="24" spans="2:16" ht="15.75">
      <c r="B24" s="18" t="s">
        <v>28</v>
      </c>
      <c r="O24" s="62" t="s">
        <v>29</v>
      </c>
      <c r="P24" s="63"/>
    </row>
    <row r="25" spans="2:16" ht="16.5" thickBot="1">
      <c r="B25" s="18" t="s">
        <v>30</v>
      </c>
      <c r="O25" s="56">
        <f>SUM(P3:P21)/4</f>
        <v>14.700000000000001</v>
      </c>
      <c r="P25" s="57"/>
    </row>
  </sheetData>
  <sheetProtection/>
  <mergeCells count="4">
    <mergeCell ref="O25:P25"/>
    <mergeCell ref="A18:A21"/>
    <mergeCell ref="D1:K1"/>
    <mergeCell ref="O24:P24"/>
  </mergeCells>
  <conditionalFormatting sqref="O25">
    <cfRule type="cellIs" priority="2" dxfId="3" operator="lessThan">
      <formula>9</formula>
    </cfRule>
    <cfRule type="cellIs" priority="3" dxfId="2" operator="between">
      <formula>9</formula>
      <formula>18</formula>
    </cfRule>
    <cfRule type="cellIs" priority="4" dxfId="0" operator="greaterThan">
      <formula>18</formula>
    </cfRule>
  </conditionalFormatting>
  <conditionalFormatting sqref="M22">
    <cfRule type="cellIs" priority="1" dxfId="0" operator="notEqual">
      <formula>100</formula>
    </cfRule>
  </conditionalFormatting>
  <dataValidations count="4">
    <dataValidation type="list" allowBlank="1" showInputMessage="1" showErrorMessage="1" sqref="O18">
      <formula1>#REF!</formula1>
    </dataValidation>
    <dataValidation type="list" allowBlank="1" showInputMessage="1" showErrorMessage="1" sqref="O3:O9 O12 O14:O16 O19:O21">
      <formula1>"Düşük,Orta,Yüksek"</formula1>
    </dataValidation>
    <dataValidation type="list" allowBlank="1" showInputMessage="1" showErrorMessage="1" sqref="O10">
      <formula1>"Merkezi,Dağıtık"</formula1>
    </dataValidation>
    <dataValidation type="list" allowBlank="1" showInputMessage="1" showErrorMessage="1" sqref="O11 O13 O17">
      <formula1>"Hayır,Evet"</formula1>
    </dataValidation>
  </dataValidations>
  <printOptions/>
  <pageMargins left="0.7" right="0.7" top="0.75" bottom="0.75" header="0.3" footer="0.3"/>
  <pageSetup horizontalDpi="600" verticalDpi="600" orientation="portrait" paperSize="2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 Türkiye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 Türkiye;EY</dc:creator>
  <cp:keywords/>
  <dc:description/>
  <cp:lastModifiedBy>qwerty</cp:lastModifiedBy>
  <dcterms:created xsi:type="dcterms:W3CDTF">2013-08-27T11:43:19Z</dcterms:created>
  <dcterms:modified xsi:type="dcterms:W3CDTF">2014-03-24T08:54:51Z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  <property fmtid="{D5CDD505-2E9C-101B-9397-08002B2CF9AE}" pid="3" name="_dlc_DocId">
    <vt:lpwstr>3V5HNUTRQ2DC-10-536</vt:lpwstr>
  </property>
  <property fmtid="{D5CDD505-2E9C-101B-9397-08002B2CF9AE}" pid="4" name="_dlc_DocIdItemGuid">
    <vt:lpwstr>5b64aa93-4b26-4b8d-8f92-14c848f53c7f</vt:lpwstr>
  </property>
  <property fmtid="{D5CDD505-2E9C-101B-9397-08002B2CF9AE}" pid="5" name="_dlc_DocIdUrl">
    <vt:lpwstr>http://www.idkk.gov.tr/_layouts/DocIdRedir.aspx?ID=3V5HNUTRQ2DC-10-536, 3V5HNUTRQ2DC-10-536</vt:lpwstr>
  </property>
</Properties>
</file>