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035" activeTab="0"/>
  </bookViews>
  <sheets>
    <sheet name="Kurumsal Risk Degerlendirme" sheetId="1" r:id="rId1"/>
  </sheets>
  <externalReferences>
    <externalReference r:id="rId4"/>
    <externalReference r:id="rId5"/>
    <externalReference r:id="rId6"/>
  </externalReferences>
  <definedNames>
    <definedName name="Change_Role">#REF!</definedName>
    <definedName name="ChangeRole">#REF!</definedName>
    <definedName name="Degree_of_Inluence_or_Impact">#REF!</definedName>
    <definedName name="Degree_of_Inluence_or_Support">#REF!</definedName>
    <definedName name="Degree_of_Support">#REF!</definedName>
    <definedName name="HalfRatings">#REF!</definedName>
    <definedName name="Impact">#REF!</definedName>
    <definedName name="Influence">#REF!</definedName>
    <definedName name="Issue?">'[1]Administration'!#REF!</definedName>
    <definedName name="Priority">'[2]Administration'!$F$7:$F$10</definedName>
    <definedName name="Ratings">#REF!</definedName>
    <definedName name="Status">'[2]Administration'!$D$7:$D$10</definedName>
    <definedName name="Status1">'[3]Administration'!$D$7:$D$11</definedName>
    <definedName name="Support">#REF!</definedName>
    <definedName name="Team">'[2]Administration'!$B$13:$B$16</definedName>
    <definedName name="Workstream">'[2]Administration'!$B$7:$B$10</definedName>
  </definedNames>
  <calcPr fullCalcOnLoad="1"/>
</workbook>
</file>

<file path=xl/sharedStrings.xml><?xml version="1.0" encoding="utf-8"?>
<sst xmlns="http://schemas.openxmlformats.org/spreadsheetml/2006/main" count="184" uniqueCount="78">
  <si>
    <t>Risk Değerlendirme Konusu/Risk Faktörleri</t>
  </si>
  <si>
    <t>Verilebilecek Cevaplar ve Ağırlıkları*</t>
  </si>
  <si>
    <t>Soru Katsayısı**</t>
  </si>
  <si>
    <t>1) Stratejik etki</t>
  </si>
  <si>
    <t>Cevap</t>
  </si>
  <si>
    <t>Ağırlığı</t>
  </si>
  <si>
    <t>Soru Katsayısı</t>
  </si>
  <si>
    <t>Verilen Cevap (Örnek)</t>
  </si>
  <si>
    <t>Puan (Örnek)</t>
  </si>
  <si>
    <t>Kurum BT fonksiyonlarındaki muhtemel bir aksaklığın kamuoyu nezdinde Kurum itibarına etkisi</t>
  </si>
  <si>
    <t>Düşük</t>
  </si>
  <si>
    <t>Orta</t>
  </si>
  <si>
    <t>Yüksek</t>
  </si>
  <si>
    <t>Kurum BT fonksiyonlarındaki muhtemel bir aksaklığın diğer kamu kuruluşlarıyla olan entegrasyona etkisi</t>
  </si>
  <si>
    <t>Kurum BT fonksiyonlarındaki muhtemel bir aksaklığın kurumun stratejik hedeflerine etkisi</t>
  </si>
  <si>
    <t>BT uygulamaları vasıtasıyla üretilen verilerin/raporların stratejik karar alma mekanizmalarındaki etkisi</t>
  </si>
  <si>
    <t xml:space="preserve">2) Hizmet/faaliyet </t>
  </si>
  <si>
    <t>BT fonksiyonlarının Kurumun ana faaliyetlerinin yerine getirilebilmesi açısından önemi</t>
  </si>
  <si>
    <t>BT hizmet sürekliliğinin Kurumun hizmet ve faaliyetlerinin sürekliliği açısından önemi</t>
  </si>
  <si>
    <t>Kurumun BT hizmetlerinin vatandaşa sunulan hizmetlerin kalitesi açısından önemi</t>
  </si>
  <si>
    <t>3) Yasal uyum/mevzuat</t>
  </si>
  <si>
    <t>Kurumun ilgili faaliyet alanındaki yasal yükümlülüklerini karşılamada BT fonksiyonları ve altyapısının rolü</t>
  </si>
  <si>
    <t>BT fonksiyonları ve altyapısından kaynaklanan mevzuat uyumsuzluklarının sıklığı</t>
  </si>
  <si>
    <t>BT faaliyetlerinin daha önce iç ya da dış denetimden geçip geçmediği</t>
  </si>
  <si>
    <t>Evet</t>
  </si>
  <si>
    <t>Hayır</t>
  </si>
  <si>
    <t xml:space="preserve">4) BT kaynakları </t>
  </si>
  <si>
    <t>Kurum faaliyetlerinin desteklenmesi ve raporlama ihtiyaçlarının karşılanmasında BT otomasyonu kullanımı</t>
  </si>
  <si>
    <t>Yok</t>
  </si>
  <si>
    <t>Kısmen</t>
  </si>
  <si>
    <t>Var</t>
  </si>
  <si>
    <t>Düşük: Kurum faaliyetleri ve raporlama ihtiyaçları büyük ölçüde manüel olarak karşılanmaktadır.</t>
  </si>
  <si>
    <t>Orta: Kurum faaliyetleri ve raporlama ihtiyaçlarının bir bölümü BT otomasyonu ile gerçekleştirilmektedir</t>
  </si>
  <si>
    <t>Yüksek: Kurum faaliyetleri ve raporlama ihtiyaçları tamamen BT otomasyonuna dayanmaktadır.</t>
  </si>
  <si>
    <t>BT uygulama ve altyapıları üzerinden gerçekleştirilen yıllık işlem hacmi</t>
  </si>
  <si>
    <t>&lt;1 Milyon</t>
  </si>
  <si>
    <t>1 Milyon 10 Milyon</t>
  </si>
  <si>
    <t>&gt;10 Milyon</t>
  </si>
  <si>
    <t>BT uygulama ve altyapıları son kullanıcı sayısı</t>
  </si>
  <si>
    <t>&lt;600</t>
  </si>
  <si>
    <t>600 - 4750</t>
  </si>
  <si>
    <t>&gt;4750</t>
  </si>
  <si>
    <t>BT uygulama ve altyapılarının merkezi ya da dağıtık olma durumu (örn. taşra)</t>
  </si>
  <si>
    <t>Merkezi</t>
  </si>
  <si>
    <t>Dağıtık</t>
  </si>
  <si>
    <t>BT uygulama ve altyapılarına uzaktan erişim mevcut olup olmadığı</t>
  </si>
  <si>
    <t>BT uygulama ve altyapıları üzerinde denetim dönemi içerisinde teknolojik dönüşüm (örn. ana sunucular,) gerçekleşme durumu</t>
  </si>
  <si>
    <t>Ana faaliyetleri destekleyen BT uygulama ve altyapıları arasındaki entegrasyonun seviyesi</t>
  </si>
  <si>
    <t>BT hizmet ve altyapı yönetiminde üçüncü taraflara bağımlılık seviyesi (uygulama ve altyapı bileşenleri)</t>
  </si>
  <si>
    <t xml:space="preserve">BT hizmetlerinde denetim dönemi içerisinde yaşanan kesintilerin oranı </t>
  </si>
  <si>
    <t>BT süreçlerine ilişkin dokümantasyon seviyesi</t>
  </si>
  <si>
    <t>BT bütçesinin kurum bütçesi içerisindeki oranı</t>
  </si>
  <si>
    <t>&lt;%1</t>
  </si>
  <si>
    <t>%1-%4</t>
  </si>
  <si>
    <t>&gt;%4</t>
  </si>
  <si>
    <t>BT kaynaklı hataların mali etkisinin Kurum bünyesinde değerlendirilip değerlendirilmediği</t>
  </si>
  <si>
    <t>BT kaynaklarının bilgi güvenliği açısından kuruma ifade ettiği değer</t>
  </si>
  <si>
    <t>Gizlilik</t>
  </si>
  <si>
    <t>Bütünlük</t>
  </si>
  <si>
    <t>Erişilebilirlik</t>
  </si>
  <si>
    <t>5) Organizasyon yapısı</t>
  </si>
  <si>
    <t xml:space="preserve">BT fonksiyonunun kurumun stratejik ihtiyaçlarına cevap vermek açısından bilgi, birikim, tecrübe seviyesi </t>
  </si>
  <si>
    <t>Yeterli</t>
  </si>
  <si>
    <t>Yetersiz</t>
  </si>
  <si>
    <t>Kritik BT faaliyetlerinin belirli BT personeline bağımlılık seviyesi</t>
  </si>
  <si>
    <t>BT personelinin kurum içerisindeki ortalama kıdem seviyesi</t>
  </si>
  <si>
    <t>&lt;2 yıl</t>
  </si>
  <si>
    <t>2-6 yıl</t>
  </si>
  <si>
    <t>&gt;6 yıl</t>
  </si>
  <si>
    <t>BT hizmet ve altyapı yönetiminde üçüncü partilere bağımlılık seviyesi (faaliyetler açısından)</t>
  </si>
  <si>
    <t>BT personelinin iç ve dış eğitim olanaklarından faydalanma düzeyi</t>
  </si>
  <si>
    <t xml:space="preserve">BT personelinin performansının belirli göstergelere göre izlenip izlenmediği </t>
  </si>
  <si>
    <t>BT personelinin rol ve sorumluluklarının dokümante edilip edilmediği</t>
  </si>
  <si>
    <t>* Bir cevabın ağırlığı 1'i geçemez</t>
  </si>
  <si>
    <t>** Soru katsayılarının toplamı 100'ü geçmemelidir</t>
  </si>
  <si>
    <t>Risk Notu***</t>
  </si>
  <si>
    <t>*** Ortaya çıkan toplamın 4'e bölünmesi ile elde edilir.</t>
  </si>
  <si>
    <t>BT uygulama ve altyapılarına yönelik kapasite ve performansın izlenme durumu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</si>
</sst>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[$€-2]* #,##0.00_-;\-[$€-2]* #,##0.00_-;_-[$€-2]* &quot;-&quot;??_-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8"/>
      <name val="Arial"/>
      <family val="2"/>
    </font>
    <font>
      <sz val="9"/>
      <color indexed="63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15000000596046448"/>
      <name val="Arial"/>
      <family val="2"/>
    </font>
    <font>
      <i/>
      <sz val="9"/>
      <color theme="1"/>
      <name val="Arial"/>
      <family val="2"/>
    </font>
    <font>
      <sz val="9"/>
      <color theme="1" tint="0.15000000596046448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EF5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1"/>
      </top>
      <bottom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>
        <color theme="1"/>
      </left>
      <right/>
      <top style="thin">
        <color theme="1"/>
      </top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medium"/>
      <top/>
      <bottom/>
    </border>
    <border>
      <left style="thin">
        <color theme="1"/>
      </left>
      <right/>
      <top/>
      <bottom/>
    </border>
    <border>
      <left/>
      <right/>
      <top style="thin"/>
      <bottom style="thin"/>
    </border>
    <border>
      <left style="medium"/>
      <right style="hair"/>
      <top style="thin">
        <color theme="1"/>
      </top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>
        <color rgb="FF7F7F7F"/>
      </bottom>
    </border>
    <border>
      <left/>
      <right style="medium"/>
      <top style="medium"/>
      <bottom style="thin">
        <color rgb="FF7F7F7F"/>
      </bottom>
    </border>
    <border>
      <left style="medium"/>
      <right/>
      <top style="thin">
        <color rgb="FF7F7F7F"/>
      </top>
      <bottom style="medium"/>
    </border>
    <border>
      <left/>
      <right style="medium"/>
      <top style="thin">
        <color rgb="FF7F7F7F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16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left" vertical="top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wrapText="1"/>
    </xf>
    <xf numFmtId="0" fontId="47" fillId="2" borderId="11" xfId="0" applyFont="1" applyFill="1" applyBorder="1" applyAlignment="1">
      <alignment/>
    </xf>
    <xf numFmtId="0" fontId="47" fillId="2" borderId="12" xfId="0" applyFont="1" applyFill="1" applyBorder="1" applyAlignment="1">
      <alignment/>
    </xf>
    <xf numFmtId="0" fontId="47" fillId="4" borderId="11" xfId="0" applyFont="1" applyFill="1" applyBorder="1" applyAlignment="1">
      <alignment/>
    </xf>
    <xf numFmtId="0" fontId="47" fillId="4" borderId="12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35" borderId="15" xfId="0" applyFont="1" applyFill="1" applyBorder="1" applyAlignment="1">
      <alignment/>
    </xf>
    <xf numFmtId="0" fontId="47" fillId="5" borderId="15" xfId="0" applyFont="1" applyFill="1" applyBorder="1" applyAlignment="1">
      <alignment/>
    </xf>
    <xf numFmtId="0" fontId="46" fillId="0" borderId="16" xfId="0" applyFont="1" applyBorder="1" applyAlignment="1">
      <alignment/>
    </xf>
    <xf numFmtId="0" fontId="46" fillId="0" borderId="0" xfId="0" applyFont="1" applyAlignment="1">
      <alignment/>
    </xf>
    <xf numFmtId="1" fontId="47" fillId="0" borderId="10" xfId="0" applyNumberFormat="1" applyFont="1" applyBorder="1" applyAlignment="1">
      <alignment horizontal="left" vertical="top"/>
    </xf>
    <xf numFmtId="0" fontId="46" fillId="0" borderId="10" xfId="0" applyFont="1" applyBorder="1" applyAlignment="1">
      <alignment wrapText="1"/>
    </xf>
    <xf numFmtId="0" fontId="46" fillId="2" borderId="17" xfId="0" applyFont="1" applyFill="1" applyBorder="1" applyAlignment="1">
      <alignment/>
    </xf>
    <xf numFmtId="9" fontId="49" fillId="2" borderId="18" xfId="63" applyFont="1" applyFill="1" applyBorder="1" applyAlignment="1">
      <alignment/>
    </xf>
    <xf numFmtId="0" fontId="46" fillId="4" borderId="17" xfId="0" applyFont="1" applyFill="1" applyBorder="1" applyAlignment="1">
      <alignment/>
    </xf>
    <xf numFmtId="9" fontId="49" fillId="4" borderId="18" xfId="63" applyFont="1" applyFill="1" applyBorder="1" applyAlignment="1">
      <alignment/>
    </xf>
    <xf numFmtId="0" fontId="46" fillId="33" borderId="17" xfId="0" applyFont="1" applyFill="1" applyBorder="1" applyAlignment="1">
      <alignment/>
    </xf>
    <xf numFmtId="9" fontId="49" fillId="33" borderId="18" xfId="63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6" fillId="34" borderId="19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0" fillId="35" borderId="19" xfId="0" applyFont="1" applyFill="1" applyBorder="1" applyAlignment="1">
      <alignment/>
    </xf>
    <xf numFmtId="0" fontId="47" fillId="5" borderId="19" xfId="0" applyFont="1" applyFill="1" applyBorder="1" applyAlignment="1">
      <alignment/>
    </xf>
    <xf numFmtId="0" fontId="46" fillId="0" borderId="20" xfId="0" applyFont="1" applyBorder="1" applyAlignment="1">
      <alignment/>
    </xf>
    <xf numFmtId="0" fontId="47" fillId="0" borderId="0" xfId="0" applyFont="1" applyBorder="1" applyAlignment="1">
      <alignment/>
    </xf>
    <xf numFmtId="1" fontId="47" fillId="0" borderId="0" xfId="0" applyNumberFormat="1" applyFont="1" applyBorder="1" applyAlignment="1">
      <alignment horizontal="left" vertical="top"/>
    </xf>
    <xf numFmtId="0" fontId="46" fillId="0" borderId="0" xfId="0" applyFont="1" applyBorder="1" applyAlignment="1">
      <alignment wrapText="1"/>
    </xf>
    <xf numFmtId="0" fontId="47" fillId="0" borderId="21" xfId="0" applyFont="1" applyFill="1" applyBorder="1" applyAlignment="1">
      <alignment horizontal="left"/>
    </xf>
    <xf numFmtId="0" fontId="47" fillId="0" borderId="21" xfId="0" applyFont="1" applyFill="1" applyBorder="1" applyAlignment="1">
      <alignment horizontal="left" vertical="top"/>
    </xf>
    <xf numFmtId="0" fontId="46" fillId="0" borderId="21" xfId="0" applyFont="1" applyFill="1" applyBorder="1" applyAlignment="1">
      <alignment wrapText="1"/>
    </xf>
    <xf numFmtId="0" fontId="47" fillId="0" borderId="21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9" fontId="51" fillId="0" borderId="21" xfId="63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47" fillId="0" borderId="0" xfId="0" applyFont="1" applyBorder="1" applyAlignment="1">
      <alignment horizontal="left"/>
    </xf>
    <xf numFmtId="0" fontId="46" fillId="2" borderId="17" xfId="0" applyFont="1" applyFill="1" applyBorder="1" applyAlignment="1">
      <alignment/>
    </xf>
    <xf numFmtId="0" fontId="46" fillId="4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4" borderId="22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6" fillId="0" borderId="0" xfId="0" applyFont="1" applyBorder="1" applyAlignment="1">
      <alignment horizontal="left" wrapText="1"/>
    </xf>
    <xf numFmtId="0" fontId="46" fillId="0" borderId="21" xfId="0" applyFont="1" applyFill="1" applyBorder="1" applyAlignment="1">
      <alignment horizontal="right" wrapText="1"/>
    </xf>
    <xf numFmtId="0" fontId="49" fillId="0" borderId="21" xfId="0" applyFont="1" applyFill="1" applyBorder="1" applyAlignment="1">
      <alignment horizontal="right"/>
    </xf>
    <xf numFmtId="0" fontId="46" fillId="34" borderId="19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 wrapText="1"/>
    </xf>
    <xf numFmtId="0" fontId="46" fillId="2" borderId="23" xfId="0" applyFont="1" applyFill="1" applyBorder="1" applyAlignment="1">
      <alignment/>
    </xf>
    <xf numFmtId="9" fontId="49" fillId="2" borderId="24" xfId="63" applyFont="1" applyFill="1" applyBorder="1" applyAlignment="1">
      <alignment/>
    </xf>
    <xf numFmtId="0" fontId="46" fillId="4" borderId="23" xfId="0" applyFont="1" applyFill="1" applyBorder="1" applyAlignment="1">
      <alignment/>
    </xf>
    <xf numFmtId="9" fontId="49" fillId="4" borderId="24" xfId="63" applyFont="1" applyFill="1" applyBorder="1" applyAlignment="1">
      <alignment/>
    </xf>
    <xf numFmtId="0" fontId="46" fillId="33" borderId="23" xfId="0" applyFont="1" applyFill="1" applyBorder="1" applyAlignment="1">
      <alignment/>
    </xf>
    <xf numFmtId="9" fontId="49" fillId="33" borderId="24" xfId="63" applyFont="1" applyFill="1" applyBorder="1" applyAlignment="1">
      <alignment/>
    </xf>
    <xf numFmtId="0" fontId="49" fillId="0" borderId="25" xfId="0" applyFont="1" applyFill="1" applyBorder="1" applyAlignment="1">
      <alignment/>
    </xf>
    <xf numFmtId="0" fontId="46" fillId="34" borderId="26" xfId="0" applyFont="1" applyFill="1" applyBorder="1" applyAlignment="1">
      <alignment/>
    </xf>
    <xf numFmtId="0" fontId="50" fillId="35" borderId="26" xfId="0" applyFont="1" applyFill="1" applyBorder="1" applyAlignment="1">
      <alignment/>
    </xf>
    <xf numFmtId="0" fontId="47" fillId="5" borderId="26" xfId="0" applyFont="1" applyFill="1" applyBorder="1" applyAlignment="1">
      <alignment/>
    </xf>
    <xf numFmtId="0" fontId="47" fillId="0" borderId="0" xfId="0" applyFont="1" applyAlignment="1">
      <alignment wrapText="1"/>
    </xf>
    <xf numFmtId="0" fontId="46" fillId="0" borderId="0" xfId="0" applyFont="1" applyFill="1" applyAlignment="1">
      <alignment/>
    </xf>
    <xf numFmtId="0" fontId="52" fillId="36" borderId="0" xfId="0" applyFont="1" applyFill="1" applyAlignment="1">
      <alignment/>
    </xf>
    <xf numFmtId="0" fontId="49" fillId="0" borderId="0" xfId="0" applyFont="1" applyFill="1" applyBorder="1" applyAlignment="1">
      <alignment horizontal="left" wrapText="1"/>
    </xf>
    <xf numFmtId="0" fontId="47" fillId="0" borderId="25" xfId="0" applyFont="1" applyBorder="1" applyAlignment="1">
      <alignment horizontal="center"/>
    </xf>
    <xf numFmtId="0" fontId="53" fillId="20" borderId="27" xfId="46" applyFont="1" applyBorder="1" applyAlignment="1">
      <alignment horizontal="center"/>
    </xf>
    <xf numFmtId="0" fontId="53" fillId="20" borderId="28" xfId="46" applyFont="1" applyBorder="1" applyAlignment="1">
      <alignment horizontal="center"/>
    </xf>
    <xf numFmtId="0" fontId="53" fillId="20" borderId="29" xfId="46" applyFont="1" applyBorder="1" applyAlignment="1">
      <alignment horizontal="center"/>
    </xf>
    <xf numFmtId="0" fontId="53" fillId="20" borderId="30" xfId="46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uro" xfId="43"/>
    <cellStyle name="EY House" xfId="44"/>
    <cellStyle name="Giriş" xfId="45"/>
    <cellStyle name="Hesaplama" xfId="46"/>
    <cellStyle name="İşaretli Hücre" xfId="47"/>
    <cellStyle name="İyi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4"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WINDOWS\Temp\notesE1EF34\Risk%20L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Documents%20and%20Settings\decoula\My%20Documents\EY%20Consulting\BAS%20GLobal%20Methodology\Tools\Issue%20Log\Tool%20-%20Issues%20Log%20v0.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WINDOWS\Temp\notesE1EF34\Issue%20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bout this Tool"/>
      <sheetName val="Risk Log"/>
      <sheetName val="Risk Measures"/>
      <sheetName val="Administr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ol Overview"/>
      <sheetName val="User Guidance"/>
      <sheetName val="Issue Logging Form"/>
      <sheetName val="Issue Log"/>
      <sheetName val="Administration"/>
    </sheetNames>
    <sheetDataSet>
      <sheetData sheetId="4">
        <row r="7">
          <cell r="B7" t="str">
            <v>Workstream 1</v>
          </cell>
          <cell r="D7" t="str">
            <v>Open</v>
          </cell>
          <cell r="F7">
            <v>1</v>
          </cell>
        </row>
        <row r="8">
          <cell r="B8" t="str">
            <v>Workstream 2</v>
          </cell>
          <cell r="D8" t="str">
            <v>Closed</v>
          </cell>
          <cell r="F8">
            <v>2</v>
          </cell>
        </row>
        <row r="9">
          <cell r="B9" t="str">
            <v>Workstream 3</v>
          </cell>
          <cell r="D9" t="str">
            <v>Monitor</v>
          </cell>
          <cell r="F9">
            <v>3</v>
          </cell>
        </row>
        <row r="10">
          <cell r="B10" t="str">
            <v>N/A</v>
          </cell>
          <cell r="D10" t="str">
            <v>N/A</v>
          </cell>
          <cell r="F10" t="str">
            <v>N/A</v>
          </cell>
        </row>
        <row r="13">
          <cell r="B13" t="str">
            <v>AB</v>
          </cell>
        </row>
        <row r="14">
          <cell r="B14" t="str">
            <v>BC</v>
          </cell>
        </row>
        <row r="15">
          <cell r="B15" t="str">
            <v>CD</v>
          </cell>
        </row>
        <row r="16">
          <cell r="B16" t="str">
            <v>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bout this Tool"/>
      <sheetName val="Issue Logging Form"/>
      <sheetName val="Issue Log"/>
      <sheetName val="Administration"/>
    </sheetNames>
    <sheetDataSet>
      <sheetData sheetId="4">
        <row r="7">
          <cell r="D7" t="str">
            <v>Not started</v>
          </cell>
        </row>
        <row r="8">
          <cell r="D8" t="str">
            <v>On track</v>
          </cell>
        </row>
        <row r="9">
          <cell r="D9" t="str">
            <v>Going off track</v>
          </cell>
        </row>
        <row r="10">
          <cell r="D10" t="str">
            <v>Off track</v>
          </cell>
        </row>
        <row r="11">
          <cell r="D11" t="str">
            <v>Complete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B1">
      <pane ySplit="1" topLeftCell="A2" activePane="bottomLeft" state="frozen"/>
      <selection pane="topLeft" activeCell="A1" sqref="A1"/>
      <selection pane="bottomLeft" activeCell="D29" sqref="D29"/>
    </sheetView>
  </sheetViews>
  <sheetFormatPr defaultColWidth="29.00390625" defaultRowHeight="12.75"/>
  <cols>
    <col min="1" max="1" width="3.00390625" style="1" hidden="1" customWidth="1"/>
    <col min="2" max="2" width="2.7109375" style="72" customWidth="1"/>
    <col min="3" max="3" width="3.00390625" style="7" bestFit="1" customWidth="1"/>
    <col min="4" max="4" width="84.28125" style="8" customWidth="1"/>
    <col min="5" max="5" width="8.00390625" style="1" customWidth="1"/>
    <col min="6" max="6" width="7.28125" style="1" bestFit="1" customWidth="1"/>
    <col min="7" max="7" width="14.57421875" style="1" customWidth="1"/>
    <col min="8" max="8" width="7.28125" style="1" bestFit="1" customWidth="1"/>
    <col min="9" max="9" width="9.28125" style="1" bestFit="1" customWidth="1"/>
    <col min="10" max="10" width="7.28125" style="1" bestFit="1" customWidth="1"/>
    <col min="11" max="11" width="1.421875" style="73" customWidth="1"/>
    <col min="12" max="12" width="14.8515625" style="1" bestFit="1" customWidth="1"/>
    <col min="13" max="13" width="3.28125" style="1" customWidth="1"/>
    <col min="14" max="14" width="20.7109375" style="1" bestFit="1" customWidth="1"/>
    <col min="15" max="15" width="12.57421875" style="1" bestFit="1" customWidth="1"/>
    <col min="16" max="16" width="8.421875" style="1" customWidth="1"/>
    <col min="17" max="17" width="10.8515625" style="1" bestFit="1" customWidth="1"/>
    <col min="18" max="16384" width="29.00390625" style="1" customWidth="1"/>
  </cols>
  <sheetData>
    <row r="1" spans="2:13" ht="12.75" thickBot="1">
      <c r="B1" s="2"/>
      <c r="C1" s="3"/>
      <c r="D1" s="2" t="s">
        <v>0</v>
      </c>
      <c r="E1" s="76" t="s">
        <v>1</v>
      </c>
      <c r="F1" s="76"/>
      <c r="G1" s="76"/>
      <c r="H1" s="76"/>
      <c r="I1" s="76"/>
      <c r="J1" s="76"/>
      <c r="K1" s="4"/>
      <c r="L1" s="5" t="s">
        <v>2</v>
      </c>
      <c r="M1" s="5"/>
    </row>
    <row r="2" spans="2:15" ht="12">
      <c r="B2" s="6" t="s">
        <v>3</v>
      </c>
      <c r="E2" s="9" t="s">
        <v>4</v>
      </c>
      <c r="F2" s="10" t="s">
        <v>5</v>
      </c>
      <c r="G2" s="11" t="s">
        <v>4</v>
      </c>
      <c r="H2" s="12" t="s">
        <v>5</v>
      </c>
      <c r="I2" s="13" t="s">
        <v>4</v>
      </c>
      <c r="J2" s="14" t="s">
        <v>5</v>
      </c>
      <c r="K2" s="15"/>
      <c r="L2" s="16" t="s">
        <v>6</v>
      </c>
      <c r="M2" s="17"/>
      <c r="N2" s="18" t="s">
        <v>7</v>
      </c>
      <c r="O2" s="19" t="s">
        <v>8</v>
      </c>
    </row>
    <row r="3" spans="1:15" ht="12">
      <c r="A3" s="20">
        <v>15</v>
      </c>
      <c r="B3" s="21"/>
      <c r="C3" s="22">
        <v>1</v>
      </c>
      <c r="D3" s="23" t="s">
        <v>9</v>
      </c>
      <c r="E3" s="24" t="s">
        <v>10</v>
      </c>
      <c r="F3" s="25">
        <v>0.2</v>
      </c>
      <c r="G3" s="26" t="s">
        <v>11</v>
      </c>
      <c r="H3" s="27">
        <v>0.6</v>
      </c>
      <c r="I3" s="28" t="s">
        <v>12</v>
      </c>
      <c r="J3" s="29">
        <v>1</v>
      </c>
      <c r="K3" s="30"/>
      <c r="L3" s="31">
        <v>4</v>
      </c>
      <c r="M3" s="32"/>
      <c r="N3" s="33" t="s">
        <v>12</v>
      </c>
      <c r="O3" s="34">
        <f>IF(N3=E3,F3,IF(N3=G3,H3,IF(N3=I3,J3,"N/A")))*L3</f>
        <v>4</v>
      </c>
    </row>
    <row r="4" spans="1:15" ht="9.75" customHeight="1">
      <c r="A4" s="35"/>
      <c r="B4" s="36"/>
      <c r="C4" s="37">
        <v>2</v>
      </c>
      <c r="D4" s="38" t="s">
        <v>13</v>
      </c>
      <c r="E4" s="24" t="s">
        <v>10</v>
      </c>
      <c r="F4" s="25">
        <v>0.2</v>
      </c>
      <c r="G4" s="26" t="s">
        <v>11</v>
      </c>
      <c r="H4" s="27">
        <v>0.6</v>
      </c>
      <c r="I4" s="28" t="s">
        <v>12</v>
      </c>
      <c r="J4" s="29">
        <v>1</v>
      </c>
      <c r="K4" s="30"/>
      <c r="L4" s="31">
        <v>4</v>
      </c>
      <c r="M4" s="32"/>
      <c r="N4" s="33" t="s">
        <v>12</v>
      </c>
      <c r="O4" s="34">
        <f>IF(N4=E4,F4,IF(N4=G4,H4,IF(N4=I4,J4,"N/A")))*L4</f>
        <v>4</v>
      </c>
    </row>
    <row r="5" spans="1:15" ht="12">
      <c r="A5" s="35"/>
      <c r="B5" s="36"/>
      <c r="C5" s="37">
        <v>3</v>
      </c>
      <c r="D5" s="38" t="s">
        <v>14</v>
      </c>
      <c r="E5" s="24" t="s">
        <v>10</v>
      </c>
      <c r="F5" s="25">
        <v>0.2</v>
      </c>
      <c r="G5" s="26" t="s">
        <v>11</v>
      </c>
      <c r="H5" s="27">
        <v>0.6</v>
      </c>
      <c r="I5" s="28" t="s">
        <v>12</v>
      </c>
      <c r="J5" s="29">
        <v>1</v>
      </c>
      <c r="K5" s="30"/>
      <c r="L5" s="31">
        <v>4</v>
      </c>
      <c r="M5" s="32"/>
      <c r="N5" s="33" t="s">
        <v>11</v>
      </c>
      <c r="O5" s="34">
        <f>IF(N5=E5,F5,IF(N5=G5,H5,IF(N5=I5,J5,"N/A")))*L5</f>
        <v>2.4</v>
      </c>
    </row>
    <row r="6" spans="1:15" ht="12">
      <c r="A6" s="35"/>
      <c r="B6" s="36"/>
      <c r="C6" s="37">
        <v>4</v>
      </c>
      <c r="D6" s="38" t="s">
        <v>15</v>
      </c>
      <c r="E6" s="24" t="s">
        <v>10</v>
      </c>
      <c r="F6" s="25">
        <v>0.2</v>
      </c>
      <c r="G6" s="26" t="s">
        <v>11</v>
      </c>
      <c r="H6" s="27">
        <v>0.6</v>
      </c>
      <c r="I6" s="28" t="s">
        <v>12</v>
      </c>
      <c r="J6" s="29">
        <v>1</v>
      </c>
      <c r="K6" s="30"/>
      <c r="L6" s="31">
        <v>3</v>
      </c>
      <c r="M6" s="32"/>
      <c r="N6" s="33" t="s">
        <v>12</v>
      </c>
      <c r="O6" s="34">
        <f>IF(N6=E6,F6,IF(N6=G6,H6,IF(N6=I6,J6,"N/A")))*L6</f>
        <v>3</v>
      </c>
    </row>
    <row r="7" spans="2:15" ht="12">
      <c r="B7" s="39" t="s">
        <v>16</v>
      </c>
      <c r="C7" s="40"/>
      <c r="D7" s="41"/>
      <c r="E7" s="42"/>
      <c r="F7" s="43"/>
      <c r="G7" s="42"/>
      <c r="H7" s="44"/>
      <c r="I7" s="42"/>
      <c r="J7" s="43"/>
      <c r="K7" s="43"/>
      <c r="L7" s="42"/>
      <c r="M7" s="42"/>
      <c r="N7" s="45"/>
      <c r="O7" s="42"/>
    </row>
    <row r="8" spans="1:15" ht="12">
      <c r="A8" s="20">
        <v>25</v>
      </c>
      <c r="B8" s="1"/>
      <c r="C8" s="37">
        <v>5</v>
      </c>
      <c r="D8" s="38" t="s">
        <v>17</v>
      </c>
      <c r="E8" s="24" t="s">
        <v>10</v>
      </c>
      <c r="F8" s="25">
        <v>0.2</v>
      </c>
      <c r="G8" s="26" t="s">
        <v>11</v>
      </c>
      <c r="H8" s="27">
        <v>0.6</v>
      </c>
      <c r="I8" s="28" t="s">
        <v>12</v>
      </c>
      <c r="J8" s="29">
        <v>1</v>
      </c>
      <c r="K8" s="30"/>
      <c r="L8" s="31">
        <v>7</v>
      </c>
      <c r="M8" s="32"/>
      <c r="N8" s="33" t="s">
        <v>12</v>
      </c>
      <c r="O8" s="34">
        <f>IF(N8=E8,F8,IF(N8=G8,H8,IF(N8=I8,J8,"N/A")))*L8</f>
        <v>7</v>
      </c>
    </row>
    <row r="9" spans="1:15" ht="12">
      <c r="A9" s="35"/>
      <c r="B9" s="36"/>
      <c r="C9" s="37">
        <v>6</v>
      </c>
      <c r="D9" s="38" t="s">
        <v>18</v>
      </c>
      <c r="E9" s="24" t="s">
        <v>10</v>
      </c>
      <c r="F9" s="25">
        <v>0.2</v>
      </c>
      <c r="G9" s="26" t="s">
        <v>11</v>
      </c>
      <c r="H9" s="27">
        <v>0.6</v>
      </c>
      <c r="I9" s="28" t="s">
        <v>12</v>
      </c>
      <c r="J9" s="29">
        <v>1</v>
      </c>
      <c r="K9" s="30"/>
      <c r="L9" s="31">
        <v>7</v>
      </c>
      <c r="M9" s="32"/>
      <c r="N9" s="33" t="s">
        <v>12</v>
      </c>
      <c r="O9" s="34">
        <f>IF(N9=E9,F9,IF(N9=G9,H9,IF(N9=I9,J9,"N/A")))*L9</f>
        <v>7</v>
      </c>
    </row>
    <row r="10" spans="1:15" ht="12">
      <c r="A10" s="35"/>
      <c r="B10" s="36"/>
      <c r="C10" s="37">
        <v>7</v>
      </c>
      <c r="D10" s="38" t="s">
        <v>19</v>
      </c>
      <c r="E10" s="24" t="s">
        <v>10</v>
      </c>
      <c r="F10" s="25">
        <v>0.2</v>
      </c>
      <c r="G10" s="26" t="s">
        <v>11</v>
      </c>
      <c r="H10" s="27">
        <v>0.6</v>
      </c>
      <c r="I10" s="28" t="s">
        <v>12</v>
      </c>
      <c r="J10" s="29">
        <v>1</v>
      </c>
      <c r="K10" s="30"/>
      <c r="L10" s="31">
        <v>7</v>
      </c>
      <c r="M10" s="32"/>
      <c r="N10" s="33" t="s">
        <v>12</v>
      </c>
      <c r="O10" s="34">
        <f>IF(N10=E10,F10,IF(N10=G10,H10,IF(N10=I10,J10,"N/A")))*L10</f>
        <v>7</v>
      </c>
    </row>
    <row r="11" spans="2:15" ht="12">
      <c r="B11" s="39" t="s">
        <v>20</v>
      </c>
      <c r="C11" s="40"/>
      <c r="D11" s="41"/>
      <c r="E11" s="46"/>
      <c r="F11" s="47"/>
      <c r="G11" s="46"/>
      <c r="H11" s="47"/>
      <c r="I11" s="46"/>
      <c r="J11" s="47"/>
      <c r="K11" s="47"/>
      <c r="L11" s="46"/>
      <c r="M11" s="46"/>
      <c r="N11" s="45"/>
      <c r="O11" s="42"/>
    </row>
    <row r="12" spans="1:15" ht="12.75" customHeight="1">
      <c r="A12" s="20">
        <v>20</v>
      </c>
      <c r="B12" s="1"/>
      <c r="C12" s="37">
        <v>8</v>
      </c>
      <c r="D12" s="38" t="s">
        <v>21</v>
      </c>
      <c r="E12" s="24" t="s">
        <v>10</v>
      </c>
      <c r="F12" s="25">
        <v>0.1</v>
      </c>
      <c r="G12" s="26" t="s">
        <v>11</v>
      </c>
      <c r="H12" s="27">
        <v>0.5</v>
      </c>
      <c r="I12" s="28" t="s">
        <v>12</v>
      </c>
      <c r="J12" s="29">
        <v>1</v>
      </c>
      <c r="K12" s="30"/>
      <c r="L12" s="31">
        <v>7</v>
      </c>
      <c r="M12" s="32"/>
      <c r="N12" s="33" t="s">
        <v>12</v>
      </c>
      <c r="O12" s="34">
        <f>IF(N12=E12,F12,IF(N12=G12,H12,IF(N12=I12,J12,"N/A")))*L12</f>
        <v>7</v>
      </c>
    </row>
    <row r="13" spans="1:15" ht="12">
      <c r="A13" s="35"/>
      <c r="B13" s="48"/>
      <c r="C13" s="37">
        <v>9</v>
      </c>
      <c r="D13" s="38" t="s">
        <v>22</v>
      </c>
      <c r="E13" s="24" t="s">
        <v>10</v>
      </c>
      <c r="F13" s="25">
        <v>0.1</v>
      </c>
      <c r="G13" s="26" t="s">
        <v>11</v>
      </c>
      <c r="H13" s="27">
        <v>0.5</v>
      </c>
      <c r="I13" s="28" t="s">
        <v>12</v>
      </c>
      <c r="J13" s="29">
        <v>1</v>
      </c>
      <c r="K13" s="30"/>
      <c r="L13" s="31">
        <v>7</v>
      </c>
      <c r="M13" s="32"/>
      <c r="N13" s="33" t="s">
        <v>12</v>
      </c>
      <c r="O13" s="34">
        <f>IF(N13=E13,F13,IF(N13=G13,H13,IF(N13=I13,J13,"N/A")))*L13</f>
        <v>7</v>
      </c>
    </row>
    <row r="14" spans="1:15" ht="12">
      <c r="A14" s="35"/>
      <c r="B14" s="48"/>
      <c r="C14" s="37">
        <v>10</v>
      </c>
      <c r="D14" s="38" t="s">
        <v>23</v>
      </c>
      <c r="E14" s="49" t="s">
        <v>24</v>
      </c>
      <c r="F14" s="25">
        <v>0</v>
      </c>
      <c r="G14" s="50" t="s">
        <v>25</v>
      </c>
      <c r="H14" s="27">
        <v>1</v>
      </c>
      <c r="I14" s="51"/>
      <c r="J14" s="52"/>
      <c r="K14" s="30"/>
      <c r="L14" s="31">
        <v>4</v>
      </c>
      <c r="M14" s="32"/>
      <c r="N14" s="33" t="s">
        <v>24</v>
      </c>
      <c r="O14" s="34">
        <f>IF(N14=E14,F14,IF(N14=G14,H14,IF(N14=I14,J14,"N/A")))*L14</f>
        <v>0</v>
      </c>
    </row>
    <row r="15" spans="2:15" ht="12">
      <c r="B15" s="39" t="s">
        <v>26</v>
      </c>
      <c r="C15" s="40"/>
      <c r="D15" s="41"/>
      <c r="E15" s="46"/>
      <c r="F15" s="47"/>
      <c r="G15" s="46"/>
      <c r="H15" s="47"/>
      <c r="I15" s="46"/>
      <c r="J15" s="47"/>
      <c r="K15" s="47"/>
      <c r="L15" s="46"/>
      <c r="M15" s="46"/>
      <c r="N15" s="45"/>
      <c r="O15" s="42"/>
    </row>
    <row r="16" spans="1:15" ht="12.75" customHeight="1">
      <c r="A16" s="20">
        <v>25</v>
      </c>
      <c r="B16" s="1"/>
      <c r="C16" s="37">
        <v>11</v>
      </c>
      <c r="D16" s="53" t="s">
        <v>27</v>
      </c>
      <c r="E16" s="24" t="s">
        <v>28</v>
      </c>
      <c r="F16" s="25">
        <v>0.2</v>
      </c>
      <c r="G16" s="26" t="s">
        <v>29</v>
      </c>
      <c r="H16" s="27">
        <v>0.6</v>
      </c>
      <c r="I16" s="28" t="s">
        <v>30</v>
      </c>
      <c r="J16" s="29">
        <v>1</v>
      </c>
      <c r="K16" s="30"/>
      <c r="L16" s="31">
        <v>3</v>
      </c>
      <c r="M16" s="32"/>
      <c r="N16" s="33" t="s">
        <v>29</v>
      </c>
      <c r="O16" s="34">
        <f>IF(N16=E16,F16,IF(N16=G16,H16,IF(N16=I16,J16,"N/A")))*L16</f>
        <v>1.7999999999999998</v>
      </c>
    </row>
    <row r="17" spans="1:15" ht="12">
      <c r="A17" s="35"/>
      <c r="B17" s="48"/>
      <c r="C17" s="37"/>
      <c r="D17" s="75" t="s">
        <v>31</v>
      </c>
      <c r="E17" s="24"/>
      <c r="F17" s="25"/>
      <c r="G17" s="26"/>
      <c r="H17" s="27"/>
      <c r="I17" s="28"/>
      <c r="J17" s="29"/>
      <c r="K17" s="30"/>
      <c r="L17" s="31"/>
      <c r="M17" s="32"/>
      <c r="N17" s="33"/>
      <c r="O17" s="34"/>
    </row>
    <row r="18" spans="1:15" ht="11.25" customHeight="1">
      <c r="A18" s="35"/>
      <c r="B18" s="48"/>
      <c r="C18" s="37"/>
      <c r="D18" s="75" t="s">
        <v>32</v>
      </c>
      <c r="E18" s="24"/>
      <c r="F18" s="25"/>
      <c r="G18" s="26"/>
      <c r="H18" s="27"/>
      <c r="I18" s="28"/>
      <c r="J18" s="29"/>
      <c r="K18" s="30"/>
      <c r="L18" s="31"/>
      <c r="M18" s="32"/>
      <c r="N18" s="33"/>
      <c r="O18" s="34"/>
    </row>
    <row r="19" spans="1:15" ht="12">
      <c r="A19" s="35"/>
      <c r="B19" s="48"/>
      <c r="C19" s="37"/>
      <c r="D19" s="75" t="s">
        <v>33</v>
      </c>
      <c r="E19" s="24"/>
      <c r="F19" s="25"/>
      <c r="G19" s="26"/>
      <c r="H19" s="27"/>
      <c r="I19" s="28"/>
      <c r="J19" s="29"/>
      <c r="K19" s="30"/>
      <c r="L19" s="31"/>
      <c r="M19" s="32"/>
      <c r="N19" s="33"/>
      <c r="O19" s="34"/>
    </row>
    <row r="20" spans="1:15" ht="12">
      <c r="A20" s="35"/>
      <c r="B20" s="36"/>
      <c r="C20" s="37">
        <v>12</v>
      </c>
      <c r="D20" s="53" t="s">
        <v>34</v>
      </c>
      <c r="E20" s="24" t="s">
        <v>35</v>
      </c>
      <c r="F20" s="25">
        <v>0.2</v>
      </c>
      <c r="G20" s="26" t="s">
        <v>36</v>
      </c>
      <c r="H20" s="27">
        <v>0.6</v>
      </c>
      <c r="I20" s="28" t="s">
        <v>37</v>
      </c>
      <c r="J20" s="29">
        <v>1</v>
      </c>
      <c r="K20" s="30"/>
      <c r="L20" s="31">
        <v>2</v>
      </c>
      <c r="M20" s="32"/>
      <c r="N20" s="33" t="s">
        <v>36</v>
      </c>
      <c r="O20" s="34">
        <f aca="true" t="shared" si="0" ref="O20:O31">IF(N20=E20,F20,IF(N20=G20,H20,IF(N20=I20,J20,"N/A")))*L20</f>
        <v>1.2</v>
      </c>
    </row>
    <row r="21" spans="1:15" ht="12">
      <c r="A21" s="35"/>
      <c r="B21" s="48"/>
      <c r="C21" s="37">
        <v>13</v>
      </c>
      <c r="D21" s="53" t="s">
        <v>38</v>
      </c>
      <c r="E21" s="24" t="s">
        <v>39</v>
      </c>
      <c r="F21" s="25">
        <v>0.2</v>
      </c>
      <c r="G21" s="26" t="s">
        <v>40</v>
      </c>
      <c r="H21" s="27">
        <v>0.6</v>
      </c>
      <c r="I21" s="28" t="s">
        <v>41</v>
      </c>
      <c r="J21" s="29">
        <v>1</v>
      </c>
      <c r="K21" s="30"/>
      <c r="L21" s="31">
        <v>2</v>
      </c>
      <c r="M21" s="32"/>
      <c r="N21" s="33" t="s">
        <v>40</v>
      </c>
      <c r="O21" s="34">
        <f t="shared" si="0"/>
        <v>1.2</v>
      </c>
    </row>
    <row r="22" spans="1:15" ht="12">
      <c r="A22" s="35"/>
      <c r="B22" s="48"/>
      <c r="C22" s="37">
        <v>14</v>
      </c>
      <c r="D22" s="53" t="s">
        <v>42</v>
      </c>
      <c r="E22" s="49" t="s">
        <v>43</v>
      </c>
      <c r="F22" s="25">
        <v>0</v>
      </c>
      <c r="G22" s="50" t="s">
        <v>44</v>
      </c>
      <c r="H22" s="27">
        <v>1</v>
      </c>
      <c r="I22" s="51"/>
      <c r="J22" s="29"/>
      <c r="K22" s="30"/>
      <c r="L22" s="31">
        <v>2</v>
      </c>
      <c r="M22" s="32"/>
      <c r="N22" s="33" t="s">
        <v>43</v>
      </c>
      <c r="O22" s="34">
        <f t="shared" si="0"/>
        <v>0</v>
      </c>
    </row>
    <row r="23" spans="1:15" ht="12">
      <c r="A23" s="35"/>
      <c r="B23" s="48"/>
      <c r="C23" s="37">
        <v>15</v>
      </c>
      <c r="D23" s="53" t="s">
        <v>45</v>
      </c>
      <c r="E23" s="49" t="s">
        <v>25</v>
      </c>
      <c r="F23" s="25">
        <v>0</v>
      </c>
      <c r="G23" s="50" t="s">
        <v>24</v>
      </c>
      <c r="H23" s="27">
        <v>1</v>
      </c>
      <c r="I23" s="51"/>
      <c r="J23" s="29"/>
      <c r="K23" s="30"/>
      <c r="L23" s="31">
        <v>1</v>
      </c>
      <c r="M23" s="32"/>
      <c r="N23" s="33" t="s">
        <v>24</v>
      </c>
      <c r="O23" s="34">
        <f t="shared" si="0"/>
        <v>1</v>
      </c>
    </row>
    <row r="24" spans="1:15" ht="24">
      <c r="A24" s="35"/>
      <c r="B24" s="48"/>
      <c r="C24" s="37">
        <v>16</v>
      </c>
      <c r="D24" s="53" t="s">
        <v>46</v>
      </c>
      <c r="E24" s="49" t="s">
        <v>25</v>
      </c>
      <c r="F24" s="25">
        <v>0</v>
      </c>
      <c r="G24" s="50" t="s">
        <v>24</v>
      </c>
      <c r="H24" s="27">
        <v>1</v>
      </c>
      <c r="I24" s="51"/>
      <c r="J24" s="29"/>
      <c r="K24" s="30"/>
      <c r="L24" s="31">
        <v>2</v>
      </c>
      <c r="M24" s="32"/>
      <c r="N24" s="33" t="s">
        <v>24</v>
      </c>
      <c r="O24" s="34">
        <f t="shared" si="0"/>
        <v>2</v>
      </c>
    </row>
    <row r="25" spans="1:15" ht="12">
      <c r="A25" s="35"/>
      <c r="B25" s="36"/>
      <c r="C25" s="37">
        <v>17</v>
      </c>
      <c r="D25" s="53" t="s">
        <v>47</v>
      </c>
      <c r="E25" s="24" t="s">
        <v>28</v>
      </c>
      <c r="F25" s="25">
        <v>0.2</v>
      </c>
      <c r="G25" s="54" t="s">
        <v>29</v>
      </c>
      <c r="H25" s="27">
        <v>0.6</v>
      </c>
      <c r="I25" s="55" t="s">
        <v>30</v>
      </c>
      <c r="J25" s="29">
        <v>1</v>
      </c>
      <c r="K25" s="30"/>
      <c r="L25" s="31">
        <v>2</v>
      </c>
      <c r="M25" s="32"/>
      <c r="N25" s="33" t="s">
        <v>29</v>
      </c>
      <c r="O25" s="34">
        <f t="shared" si="0"/>
        <v>1.2</v>
      </c>
    </row>
    <row r="26" spans="1:15" ht="12">
      <c r="A26" s="35"/>
      <c r="B26" s="36"/>
      <c r="C26" s="37">
        <v>18</v>
      </c>
      <c r="D26" s="38" t="s">
        <v>48</v>
      </c>
      <c r="E26" s="24" t="s">
        <v>10</v>
      </c>
      <c r="F26" s="25">
        <v>0.2</v>
      </c>
      <c r="G26" s="26" t="s">
        <v>11</v>
      </c>
      <c r="H26" s="27">
        <v>0.6</v>
      </c>
      <c r="I26" s="28" t="s">
        <v>12</v>
      </c>
      <c r="J26" s="29">
        <v>1</v>
      </c>
      <c r="K26" s="30"/>
      <c r="L26" s="31">
        <v>2</v>
      </c>
      <c r="M26" s="32"/>
      <c r="N26" s="33" t="s">
        <v>12</v>
      </c>
      <c r="O26" s="34">
        <f t="shared" si="0"/>
        <v>2</v>
      </c>
    </row>
    <row r="27" spans="1:15" ht="12">
      <c r="A27" s="35"/>
      <c r="B27" s="36"/>
      <c r="C27" s="37">
        <v>19</v>
      </c>
      <c r="D27" s="38" t="s">
        <v>49</v>
      </c>
      <c r="E27" s="24" t="s">
        <v>10</v>
      </c>
      <c r="F27" s="25">
        <v>0.2</v>
      </c>
      <c r="G27" s="26" t="s">
        <v>11</v>
      </c>
      <c r="H27" s="27">
        <v>0.6</v>
      </c>
      <c r="I27" s="28" t="s">
        <v>12</v>
      </c>
      <c r="J27" s="29">
        <v>1</v>
      </c>
      <c r="K27" s="30"/>
      <c r="L27" s="31">
        <v>2</v>
      </c>
      <c r="M27" s="32"/>
      <c r="N27" s="33" t="s">
        <v>12</v>
      </c>
      <c r="O27" s="34">
        <f t="shared" si="0"/>
        <v>2</v>
      </c>
    </row>
    <row r="28" spans="1:15" ht="12">
      <c r="A28" s="35"/>
      <c r="B28" s="36"/>
      <c r="C28" s="37">
        <v>20</v>
      </c>
      <c r="D28" s="38" t="s">
        <v>50</v>
      </c>
      <c r="E28" s="24" t="s">
        <v>28</v>
      </c>
      <c r="F28" s="25">
        <v>1</v>
      </c>
      <c r="G28" s="26" t="s">
        <v>29</v>
      </c>
      <c r="H28" s="27">
        <v>0.6</v>
      </c>
      <c r="I28" s="28" t="s">
        <v>30</v>
      </c>
      <c r="J28" s="29">
        <v>0.2</v>
      </c>
      <c r="K28" s="30"/>
      <c r="L28" s="31">
        <v>2</v>
      </c>
      <c r="M28" s="32"/>
      <c r="N28" s="33" t="s">
        <v>29</v>
      </c>
      <c r="O28" s="34">
        <f t="shared" si="0"/>
        <v>1.2</v>
      </c>
    </row>
    <row r="29" spans="1:15" ht="12">
      <c r="A29" s="35"/>
      <c r="B29" s="36"/>
      <c r="C29" s="37">
        <v>21</v>
      </c>
      <c r="D29" s="53" t="s">
        <v>77</v>
      </c>
      <c r="E29" s="24" t="s">
        <v>28</v>
      </c>
      <c r="F29" s="25">
        <v>1</v>
      </c>
      <c r="G29" s="26" t="s">
        <v>29</v>
      </c>
      <c r="H29" s="27">
        <v>0.6</v>
      </c>
      <c r="I29" s="28" t="s">
        <v>30</v>
      </c>
      <c r="J29" s="29">
        <v>0.2</v>
      </c>
      <c r="K29" s="30"/>
      <c r="L29" s="31">
        <v>2</v>
      </c>
      <c r="M29" s="32"/>
      <c r="N29" s="33" t="s">
        <v>29</v>
      </c>
      <c r="O29" s="34">
        <f t="shared" si="0"/>
        <v>1.2</v>
      </c>
    </row>
    <row r="30" spans="1:15" ht="12">
      <c r="A30" s="35"/>
      <c r="B30" s="36"/>
      <c r="C30" s="37">
        <v>22</v>
      </c>
      <c r="D30" s="53" t="s">
        <v>51</v>
      </c>
      <c r="E30" s="24" t="s">
        <v>52</v>
      </c>
      <c r="F30" s="25">
        <v>0.2</v>
      </c>
      <c r="G30" s="26" t="s">
        <v>53</v>
      </c>
      <c r="H30" s="27">
        <v>0.6</v>
      </c>
      <c r="I30" s="28" t="s">
        <v>54</v>
      </c>
      <c r="J30" s="29">
        <v>1</v>
      </c>
      <c r="K30" s="30"/>
      <c r="L30" s="31">
        <v>2</v>
      </c>
      <c r="M30" s="32"/>
      <c r="N30" s="33" t="s">
        <v>52</v>
      </c>
      <c r="O30" s="34">
        <f t="shared" si="0"/>
        <v>0.4</v>
      </c>
    </row>
    <row r="31" spans="1:15" ht="12">
      <c r="A31" s="35"/>
      <c r="B31" s="36"/>
      <c r="C31" s="37">
        <v>23</v>
      </c>
      <c r="D31" s="38" t="s">
        <v>55</v>
      </c>
      <c r="E31" s="49" t="s">
        <v>24</v>
      </c>
      <c r="F31" s="25">
        <v>0</v>
      </c>
      <c r="G31" s="50" t="s">
        <v>25</v>
      </c>
      <c r="H31" s="27">
        <v>1</v>
      </c>
      <c r="I31" s="51"/>
      <c r="J31" s="29"/>
      <c r="K31" s="30"/>
      <c r="L31" s="31">
        <v>2</v>
      </c>
      <c r="M31" s="32"/>
      <c r="N31" s="33" t="s">
        <v>25</v>
      </c>
      <c r="O31" s="34">
        <f t="shared" si="0"/>
        <v>2</v>
      </c>
    </row>
    <row r="32" spans="1:15" ht="12">
      <c r="A32" s="35"/>
      <c r="B32" s="36"/>
      <c r="C32" s="37">
        <v>24</v>
      </c>
      <c r="D32" s="38" t="s">
        <v>56</v>
      </c>
      <c r="E32" s="49"/>
      <c r="F32" s="25"/>
      <c r="G32" s="50"/>
      <c r="H32" s="27"/>
      <c r="I32" s="51"/>
      <c r="J32" s="29"/>
      <c r="K32" s="30"/>
      <c r="L32" s="31"/>
      <c r="M32" s="32"/>
      <c r="N32" s="33"/>
      <c r="O32" s="34"/>
    </row>
    <row r="33" spans="1:15" ht="12">
      <c r="A33" s="35"/>
      <c r="B33" s="36"/>
      <c r="C33" s="37"/>
      <c r="D33" s="56" t="s">
        <v>57</v>
      </c>
      <c r="E33" s="24" t="s">
        <v>10</v>
      </c>
      <c r="F33" s="25">
        <v>0.2</v>
      </c>
      <c r="G33" s="26" t="s">
        <v>11</v>
      </c>
      <c r="H33" s="27">
        <v>0.6</v>
      </c>
      <c r="I33" s="28" t="s">
        <v>12</v>
      </c>
      <c r="J33" s="29">
        <v>1</v>
      </c>
      <c r="K33" s="30"/>
      <c r="L33" s="31">
        <v>2</v>
      </c>
      <c r="M33" s="32"/>
      <c r="N33" s="33" t="s">
        <v>12</v>
      </c>
      <c r="O33" s="34">
        <f>IF(N33=E33,F33,IF(N33=G33,H33,IF(N33=I33,J33,"N/A")))*L33</f>
        <v>2</v>
      </c>
    </row>
    <row r="34" spans="1:15" ht="12">
      <c r="A34" s="35"/>
      <c r="B34" s="36"/>
      <c r="C34" s="37"/>
      <c r="D34" s="56" t="s">
        <v>58</v>
      </c>
      <c r="E34" s="24" t="s">
        <v>10</v>
      </c>
      <c r="F34" s="25">
        <v>0.2</v>
      </c>
      <c r="G34" s="26" t="s">
        <v>11</v>
      </c>
      <c r="H34" s="27">
        <v>0.6</v>
      </c>
      <c r="I34" s="28" t="s">
        <v>12</v>
      </c>
      <c r="J34" s="29">
        <v>1</v>
      </c>
      <c r="K34" s="30"/>
      <c r="L34" s="31">
        <v>2</v>
      </c>
      <c r="M34" s="32"/>
      <c r="N34" s="33" t="s">
        <v>12</v>
      </c>
      <c r="O34" s="34">
        <f>IF(N34=E34,F34,IF(N34=G34,H34,IF(N34=I34,J34,"N/A")))*L34</f>
        <v>2</v>
      </c>
    </row>
    <row r="35" spans="1:15" ht="12">
      <c r="A35" s="35"/>
      <c r="B35" s="36"/>
      <c r="C35" s="37"/>
      <c r="D35" s="56" t="s">
        <v>59</v>
      </c>
      <c r="E35" s="24" t="s">
        <v>10</v>
      </c>
      <c r="F35" s="25">
        <v>0.2</v>
      </c>
      <c r="G35" s="26" t="s">
        <v>11</v>
      </c>
      <c r="H35" s="27">
        <v>0.6</v>
      </c>
      <c r="I35" s="28" t="s">
        <v>12</v>
      </c>
      <c r="J35" s="29">
        <v>1</v>
      </c>
      <c r="K35" s="30"/>
      <c r="L35" s="31">
        <v>2</v>
      </c>
      <c r="M35" s="32"/>
      <c r="N35" s="33" t="s">
        <v>12</v>
      </c>
      <c r="O35" s="34">
        <f>IF(N35=E35,F35,IF(N35=G35,H35,IF(N35=I35,J35,"N/A")))*L35</f>
        <v>2</v>
      </c>
    </row>
    <row r="36" spans="2:15" ht="12">
      <c r="B36" s="39" t="s">
        <v>60</v>
      </c>
      <c r="C36" s="40"/>
      <c r="D36" s="57"/>
      <c r="E36" s="46"/>
      <c r="F36" s="58"/>
      <c r="G36" s="46"/>
      <c r="H36" s="47"/>
      <c r="I36" s="46"/>
      <c r="J36" s="47"/>
      <c r="K36" s="47"/>
      <c r="L36" s="46"/>
      <c r="M36" s="46"/>
      <c r="N36" s="45"/>
      <c r="O36" s="42"/>
    </row>
    <row r="37" spans="1:15" ht="12">
      <c r="A37" s="20">
        <v>15</v>
      </c>
      <c r="B37" s="1"/>
      <c r="C37" s="37">
        <v>25</v>
      </c>
      <c r="D37" s="53" t="s">
        <v>61</v>
      </c>
      <c r="E37" s="24" t="s">
        <v>62</v>
      </c>
      <c r="F37" s="25">
        <v>0</v>
      </c>
      <c r="G37" s="26" t="s">
        <v>63</v>
      </c>
      <c r="H37" s="27">
        <v>1</v>
      </c>
      <c r="I37" s="28"/>
      <c r="J37" s="52"/>
      <c r="K37" s="30"/>
      <c r="L37" s="31">
        <v>2</v>
      </c>
      <c r="M37" s="32"/>
      <c r="N37" s="33" t="s">
        <v>62</v>
      </c>
      <c r="O37" s="34">
        <f>IF(N37=E37,F37,IF(N37=G37,H37,IF(N37=I37,J37,"N/A")))*L37</f>
        <v>0</v>
      </c>
    </row>
    <row r="38" spans="1:15" ht="12">
      <c r="A38" s="35"/>
      <c r="B38" s="36"/>
      <c r="C38" s="37">
        <v>26</v>
      </c>
      <c r="D38" s="53" t="s">
        <v>64</v>
      </c>
      <c r="E38" s="24" t="s">
        <v>10</v>
      </c>
      <c r="F38" s="25">
        <v>0.2</v>
      </c>
      <c r="G38" s="26" t="s">
        <v>11</v>
      </c>
      <c r="H38" s="27">
        <v>0.6</v>
      </c>
      <c r="I38" s="28" t="s">
        <v>12</v>
      </c>
      <c r="J38" s="29">
        <v>1</v>
      </c>
      <c r="K38" s="30"/>
      <c r="L38" s="31">
        <v>2</v>
      </c>
      <c r="M38" s="32"/>
      <c r="N38" s="33" t="s">
        <v>12</v>
      </c>
      <c r="O38" s="34">
        <f>IF(N38=E38,F38,IF(N38=G38,H38,IF(N38=I38,J38,"N/A")))*L38</f>
        <v>2</v>
      </c>
    </row>
    <row r="39" spans="1:15" ht="12">
      <c r="A39" s="35"/>
      <c r="B39" s="36"/>
      <c r="C39" s="37">
        <v>27</v>
      </c>
      <c r="D39" s="53" t="s">
        <v>65</v>
      </c>
      <c r="E39" s="49" t="s">
        <v>66</v>
      </c>
      <c r="F39" s="25">
        <v>0.2</v>
      </c>
      <c r="G39" s="50" t="s">
        <v>67</v>
      </c>
      <c r="H39" s="27">
        <v>0.6</v>
      </c>
      <c r="I39" s="51" t="s">
        <v>68</v>
      </c>
      <c r="J39" s="29">
        <v>1</v>
      </c>
      <c r="K39" s="30"/>
      <c r="L39" s="59">
        <v>2</v>
      </c>
      <c r="M39" s="60"/>
      <c r="N39" s="33" t="s">
        <v>68</v>
      </c>
      <c r="O39" s="34">
        <f>IF(N39=E39,F40,IF(N39=G39,H40,IF(N39=I39,J40,"N/A")))*L39</f>
        <v>2</v>
      </c>
    </row>
    <row r="40" spans="1:15" ht="12">
      <c r="A40" s="35"/>
      <c r="B40" s="36"/>
      <c r="C40" s="37">
        <v>28</v>
      </c>
      <c r="D40" s="53" t="s">
        <v>69</v>
      </c>
      <c r="E40" s="24" t="s">
        <v>10</v>
      </c>
      <c r="F40" s="25">
        <v>0.2</v>
      </c>
      <c r="G40" s="26" t="s">
        <v>11</v>
      </c>
      <c r="H40" s="27">
        <v>0.6</v>
      </c>
      <c r="I40" s="28" t="s">
        <v>12</v>
      </c>
      <c r="J40" s="29">
        <v>1</v>
      </c>
      <c r="K40" s="30"/>
      <c r="L40" s="31">
        <v>2</v>
      </c>
      <c r="M40" s="32"/>
      <c r="N40" s="33" t="s">
        <v>12</v>
      </c>
      <c r="O40" s="34">
        <f>IF(N40=E40,F41,IF(N40=G40,H41,IF(N40=I40,J41,"N/A")))*L40</f>
        <v>0.4</v>
      </c>
    </row>
    <row r="41" spans="1:15" ht="12">
      <c r="A41" s="35"/>
      <c r="B41" s="36"/>
      <c r="C41" s="37">
        <v>29</v>
      </c>
      <c r="D41" s="53" t="s">
        <v>70</v>
      </c>
      <c r="E41" s="24" t="s">
        <v>10</v>
      </c>
      <c r="F41" s="25">
        <v>1</v>
      </c>
      <c r="G41" s="26" t="s">
        <v>11</v>
      </c>
      <c r="H41" s="27">
        <v>0.6</v>
      </c>
      <c r="I41" s="28" t="s">
        <v>12</v>
      </c>
      <c r="J41" s="29">
        <v>0.2</v>
      </c>
      <c r="K41" s="30"/>
      <c r="L41" s="31">
        <v>2</v>
      </c>
      <c r="M41" s="32"/>
      <c r="N41" s="33" t="s">
        <v>12</v>
      </c>
      <c r="O41" s="34">
        <f>IF(N41=E41,F41,IF(N41=G41,H41,IF(N41=I41,J41,"N/A")))*L41</f>
        <v>0.4</v>
      </c>
    </row>
    <row r="42" spans="1:15" ht="12">
      <c r="A42" s="35"/>
      <c r="B42" s="36"/>
      <c r="C42" s="37">
        <v>30</v>
      </c>
      <c r="D42" s="38" t="s">
        <v>71</v>
      </c>
      <c r="E42" s="24" t="s">
        <v>28</v>
      </c>
      <c r="F42" s="25">
        <v>1</v>
      </c>
      <c r="G42" s="26" t="s">
        <v>29</v>
      </c>
      <c r="H42" s="27">
        <v>0.6</v>
      </c>
      <c r="I42" s="28" t="s">
        <v>30</v>
      </c>
      <c r="J42" s="29">
        <v>0.2</v>
      </c>
      <c r="K42" s="30"/>
      <c r="L42" s="31">
        <v>2</v>
      </c>
      <c r="M42" s="32"/>
      <c r="N42" s="33" t="s">
        <v>29</v>
      </c>
      <c r="O42" s="34">
        <f>IF(N42=E42,F42,IF(N42=G42,H42,IF(N42=I42,J42,"N/A")))*L42</f>
        <v>1.2</v>
      </c>
    </row>
    <row r="43" spans="1:15" ht="12.75" thickBot="1">
      <c r="A43" s="35"/>
      <c r="B43" s="61"/>
      <c r="C43" s="37">
        <v>31</v>
      </c>
      <c r="D43" s="38" t="s">
        <v>72</v>
      </c>
      <c r="E43" s="62" t="s">
        <v>28</v>
      </c>
      <c r="F43" s="63">
        <v>1</v>
      </c>
      <c r="G43" s="64" t="s">
        <v>29</v>
      </c>
      <c r="H43" s="65">
        <v>0.6</v>
      </c>
      <c r="I43" s="66" t="s">
        <v>30</v>
      </c>
      <c r="J43" s="67">
        <v>0.2</v>
      </c>
      <c r="K43" s="68"/>
      <c r="L43" s="69">
        <v>2</v>
      </c>
      <c r="M43" s="32"/>
      <c r="N43" s="70" t="s">
        <v>29</v>
      </c>
      <c r="O43" s="71">
        <f>IF(N43=E43,F43,IF(N43=G43,H43,IF(N43=I43,J43,"N/A")))*L43</f>
        <v>1.2</v>
      </c>
    </row>
    <row r="44" ht="12.75">
      <c r="L44" s="74">
        <f>SUM(L3:L43)</f>
        <v>100</v>
      </c>
    </row>
    <row r="45" ht="12.75" thickBot="1">
      <c r="D45" s="32" t="s">
        <v>73</v>
      </c>
    </row>
    <row r="46" spans="4:15" ht="15.75">
      <c r="D46" s="32" t="s">
        <v>74</v>
      </c>
      <c r="N46" s="77" t="s">
        <v>75</v>
      </c>
      <c r="O46" s="78"/>
    </row>
    <row r="47" spans="4:15" ht="16.5" thickBot="1">
      <c r="D47" s="32" t="s">
        <v>76</v>
      </c>
      <c r="N47" s="79">
        <f>(SUM(O3:O6)+SUM(O8:O10)+SUM(O12:O14)+SUM(O16:O35)+SUM(O37:O43))/4</f>
        <v>19.7</v>
      </c>
      <c r="O47" s="80"/>
    </row>
  </sheetData>
  <sheetProtection/>
  <mergeCells count="3">
    <mergeCell ref="E1:J1"/>
    <mergeCell ref="N46:O46"/>
    <mergeCell ref="N47:O47"/>
  </mergeCells>
  <conditionalFormatting sqref="N47">
    <cfRule type="cellIs" priority="2" dxfId="3" operator="lessThan">
      <formula>9</formula>
    </cfRule>
    <cfRule type="cellIs" priority="3" dxfId="2" operator="between">
      <formula>9</formula>
      <formula>18</formula>
    </cfRule>
    <cfRule type="cellIs" priority="4" dxfId="0" operator="greaterThan">
      <formula>18</formula>
    </cfRule>
  </conditionalFormatting>
  <conditionalFormatting sqref="L44">
    <cfRule type="cellIs" priority="1" dxfId="0" operator="notEqual">
      <formula>100</formula>
    </cfRule>
  </conditionalFormatting>
  <dataValidations count="11">
    <dataValidation type="list" allowBlank="1" showInputMessage="1" showErrorMessage="1" sqref="N30">
      <formula1>"&lt;%1,%1-%4,&gt;%4"</formula1>
    </dataValidation>
    <dataValidation type="list" allowBlank="1" showInputMessage="1" showErrorMessage="1" sqref="N37">
      <formula1>"Yeterli,Yetersiz"</formula1>
    </dataValidation>
    <dataValidation type="list" allowBlank="1" showInputMessage="1" showErrorMessage="1" sqref="N39">
      <formula1>"&lt;2 yıl,2-6 yıl,&gt;6 yıl"</formula1>
    </dataValidation>
    <dataValidation type="list" allowBlank="1" showInputMessage="1" showErrorMessage="1" sqref="N23:N24 N31">
      <formula1>"Hayır,Evet"</formula1>
    </dataValidation>
    <dataValidation type="list" allowBlank="1" showInputMessage="1" showErrorMessage="1" sqref="N22">
      <formula1>"Merkezi,Dağıtık"</formula1>
    </dataValidation>
    <dataValidation type="list" allowBlank="1" showInputMessage="1" showErrorMessage="1" sqref="N21">
      <formula1>"&lt;600,600-4750,&gt;4750"</formula1>
    </dataValidation>
    <dataValidation type="list" allowBlank="1" showInputMessage="1" showErrorMessage="1" sqref="N20">
      <formula1>"&lt;1 Milyon, 1 Milyon 10 Milyon,&gt;10 Milyon"</formula1>
    </dataValidation>
    <dataValidation type="list" allowBlank="1" showInputMessage="1" showErrorMessage="1" sqref="N16 N42:N43 N28:N29 N25">
      <formula1>"Yok,Kısmen,Var"</formula1>
    </dataValidation>
    <dataValidation type="list" allowBlank="1" showInputMessage="1" showErrorMessage="1" sqref="N14">
      <formula1>"Evet,Hayır"</formula1>
    </dataValidation>
    <dataValidation type="list" allowBlank="1" showInputMessage="1" showErrorMessage="1" sqref="N17:N19 N32">
      <formula1>E17:I17</formula1>
    </dataValidation>
    <dataValidation type="list" allowBlank="1" showInputMessage="1" showErrorMessage="1" sqref="N3:N6 N8:N10 N12:N13 N26:N27 N33:N35 N38 N40:N41">
      <formula1>"Düşük,Orta,Yüksek"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 Türkiye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 Türkiye;Can Unver</dc:creator>
  <cp:keywords/>
  <dc:description/>
  <cp:lastModifiedBy>qwerty</cp:lastModifiedBy>
  <dcterms:created xsi:type="dcterms:W3CDTF">2014-03-10T17:19:00Z</dcterms:created>
  <dcterms:modified xsi:type="dcterms:W3CDTF">2014-03-24T08:54:13Z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3V5HNUTRQ2DC-10-535</vt:lpwstr>
  </property>
  <property fmtid="{D5CDD505-2E9C-101B-9397-08002B2CF9AE}" pid="4" name="_dlc_DocIdItemGu">
    <vt:lpwstr>9a1eb2d6-9a96-4c9a-9cc8-4361437c0b94</vt:lpwstr>
  </property>
  <property fmtid="{D5CDD505-2E9C-101B-9397-08002B2CF9AE}" pid="5" name="_dlc_DocIdU">
    <vt:lpwstr>http://www.idkk.gov.tr/_layouts/DocIdRedir.aspx?ID=3V5HNUTRQ2DC-10-535, 3V5HNUTRQ2DC-10-535</vt:lpwstr>
  </property>
</Properties>
</file>